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60" windowWidth="18195" windowHeight="8505"/>
  </bookViews>
  <sheets>
    <sheet name="Dimensionamento camadas" sheetId="1" r:id="rId1"/>
  </sheets>
  <calcPr calcId="125725"/>
</workbook>
</file>

<file path=xl/calcChain.xml><?xml version="1.0" encoding="utf-8"?>
<calcChain xmlns="http://schemas.openxmlformats.org/spreadsheetml/2006/main">
  <c r="E34" i="1"/>
  <c r="E37" s="1"/>
  <c r="E22"/>
  <c r="B15"/>
  <c r="E40" l="1"/>
</calcChain>
</file>

<file path=xl/sharedStrings.xml><?xml version="1.0" encoding="utf-8"?>
<sst xmlns="http://schemas.openxmlformats.org/spreadsheetml/2006/main" count="66" uniqueCount="59">
  <si>
    <t>DIMENSIONAMENTO DE PAVIMENTOS FLEXÍVEIS</t>
  </si>
  <si>
    <t>Classe de Veículos</t>
  </si>
  <si>
    <t>Automóveis</t>
  </si>
  <si>
    <t>Caminhões Leves</t>
  </si>
  <si>
    <t>Caminhões Pesados</t>
  </si>
  <si>
    <t>Reboques e Semi Reboques</t>
  </si>
  <si>
    <t>Onibus</t>
  </si>
  <si>
    <t>F*Vi</t>
  </si>
  <si>
    <t>%</t>
  </si>
  <si>
    <t xml:space="preserve">∑ = </t>
  </si>
  <si>
    <t xml:space="preserve">FV = </t>
  </si>
  <si>
    <t>Caminhões Médios</t>
  </si>
  <si>
    <t>V1 = Volume Médio Diário de Tráfego</t>
  </si>
  <si>
    <t xml:space="preserve">V1 = </t>
  </si>
  <si>
    <t xml:space="preserve">P = </t>
  </si>
  <si>
    <t>P = Período de Projeto</t>
  </si>
  <si>
    <t>anos</t>
  </si>
  <si>
    <t>veículos</t>
  </si>
  <si>
    <t xml:space="preserve">t = </t>
  </si>
  <si>
    <t>t = Taxa de Crescimento anual</t>
  </si>
  <si>
    <t xml:space="preserve">Vm = </t>
  </si>
  <si>
    <t xml:space="preserve">Vt = </t>
  </si>
  <si>
    <t xml:space="preserve">N = </t>
  </si>
  <si>
    <t>Volume Total de tráfego (Vt)</t>
  </si>
  <si>
    <t>Volume Médio de Tráfego (Vm)</t>
  </si>
  <si>
    <t>Numero equivalente de operações de eixo padrão simples (N)</t>
  </si>
  <si>
    <t>N</t>
  </si>
  <si>
    <t>Espessura Mínima de revestimento Betuminoso</t>
  </si>
  <si>
    <r>
      <t xml:space="preserve">N </t>
    </r>
    <r>
      <rPr>
        <sz val="11"/>
        <color theme="1"/>
        <rFont val="Calibri"/>
        <family val="2"/>
      </rPr>
      <t>≤ 10</t>
    </r>
    <r>
      <rPr>
        <vertAlign val="superscript"/>
        <sz val="11"/>
        <color theme="1"/>
        <rFont val="Calibri"/>
        <family val="2"/>
      </rPr>
      <t>6</t>
    </r>
  </si>
  <si>
    <r>
      <t>10</t>
    </r>
    <r>
      <rPr>
        <vertAlign val="superscript"/>
        <sz val="11"/>
        <color theme="1"/>
        <rFont val="Calibri"/>
        <family val="2"/>
        <scheme val="minor"/>
      </rPr>
      <t>6</t>
    </r>
    <r>
      <rPr>
        <sz val="11"/>
        <color theme="1"/>
        <rFont val="Calibri"/>
        <family val="2"/>
        <scheme val="minor"/>
      </rPr>
      <t xml:space="preserve"> &lt; N </t>
    </r>
    <r>
      <rPr>
        <sz val="11"/>
        <color theme="1"/>
        <rFont val="Calibri"/>
        <family val="2"/>
      </rPr>
      <t>≤ 5 * 10</t>
    </r>
    <r>
      <rPr>
        <vertAlign val="superscript"/>
        <sz val="11"/>
        <color theme="1"/>
        <rFont val="Calibri"/>
        <family val="2"/>
      </rPr>
      <t>6</t>
    </r>
  </si>
  <si>
    <r>
      <t>5 * 10</t>
    </r>
    <r>
      <rPr>
        <vertAlign val="superscript"/>
        <sz val="11"/>
        <color theme="1"/>
        <rFont val="Calibri"/>
        <family val="2"/>
        <scheme val="minor"/>
      </rPr>
      <t>6</t>
    </r>
    <r>
      <rPr>
        <sz val="11"/>
        <color theme="1"/>
        <rFont val="Calibri"/>
        <family val="2"/>
        <scheme val="minor"/>
      </rPr>
      <t xml:space="preserve"> &lt; N </t>
    </r>
    <r>
      <rPr>
        <sz val="11"/>
        <color theme="1"/>
        <rFont val="Calibri"/>
        <family val="2"/>
      </rPr>
      <t>≤ 10</t>
    </r>
    <r>
      <rPr>
        <vertAlign val="superscript"/>
        <sz val="11"/>
        <color theme="1"/>
        <rFont val="Calibri"/>
        <family val="2"/>
      </rPr>
      <t>7</t>
    </r>
  </si>
  <si>
    <r>
      <t xml:space="preserve"> N &gt;</t>
    </r>
    <r>
      <rPr>
        <sz val="11"/>
        <color theme="1"/>
        <rFont val="Calibri"/>
        <family val="2"/>
      </rPr>
      <t xml:space="preserve"> 5 * 10</t>
    </r>
    <r>
      <rPr>
        <vertAlign val="superscript"/>
        <sz val="11"/>
        <color theme="1"/>
        <rFont val="Calibri"/>
        <family val="2"/>
      </rPr>
      <t>7</t>
    </r>
  </si>
  <si>
    <r>
      <t>10</t>
    </r>
    <r>
      <rPr>
        <vertAlign val="superscript"/>
        <sz val="11"/>
        <color theme="1"/>
        <rFont val="Calibri"/>
        <family val="2"/>
        <scheme val="minor"/>
      </rPr>
      <t>7</t>
    </r>
    <r>
      <rPr>
        <sz val="11"/>
        <color theme="1"/>
        <rFont val="Calibri"/>
        <family val="2"/>
        <scheme val="minor"/>
      </rPr>
      <t xml:space="preserve"> &lt; N </t>
    </r>
    <r>
      <rPr>
        <sz val="11"/>
        <color theme="1"/>
        <rFont val="Calibri"/>
        <family val="2"/>
      </rPr>
      <t>≤ 5 * 10</t>
    </r>
    <r>
      <rPr>
        <vertAlign val="superscript"/>
        <sz val="11"/>
        <color theme="1"/>
        <rFont val="Calibri"/>
        <family val="2"/>
      </rPr>
      <t>7</t>
    </r>
  </si>
  <si>
    <t>Tratamento Superficial Betuminoso</t>
  </si>
  <si>
    <t>Revestimento Betuminoso com 5,0 cm de espessura</t>
  </si>
  <si>
    <t>Comcreto Betuminoso com 7,5 cm de espessura</t>
  </si>
  <si>
    <t>Concreto Betuminoso com 10,0 cm de espessura</t>
  </si>
  <si>
    <t>Concreto Betuminoso com 12,5 cm de espessura</t>
  </si>
  <si>
    <t xml:space="preserve">R = </t>
  </si>
  <si>
    <t>DIMENSIONAMENTO DAS DEMAIS CAMADAS DO PAVIMENTO</t>
  </si>
  <si>
    <t>DIMENSIONAMENTO DO PAVIMENTO</t>
  </si>
  <si>
    <t>CLASSE DE VEÍCULO</t>
  </si>
  <si>
    <r>
      <rPr>
        <b/>
        <sz val="11"/>
        <color theme="1"/>
        <rFont val="Calibri"/>
        <family val="2"/>
        <scheme val="minor"/>
      </rPr>
      <t>DADOS DE PROJETO</t>
    </r>
    <r>
      <rPr>
        <sz val="11"/>
        <color theme="1"/>
        <rFont val="Calibri"/>
        <family val="2"/>
        <scheme val="minor"/>
      </rPr>
      <t xml:space="preserve"> (TIPO DE TRÁFEGO NA VIA A SER DIMENSIONADA)</t>
    </r>
  </si>
  <si>
    <r>
      <rPr>
        <b/>
        <sz val="11"/>
        <color theme="1"/>
        <rFont val="Calibri"/>
        <family val="2"/>
        <scheme val="minor"/>
      </rPr>
      <t xml:space="preserve">FV </t>
    </r>
    <r>
      <rPr>
        <sz val="11"/>
        <color theme="1"/>
        <rFont val="Calibri"/>
        <family val="2"/>
        <scheme val="minor"/>
      </rPr>
      <t>= Fatos de Veículo</t>
    </r>
  </si>
  <si>
    <t>Todo o Dimensionamento é baseado no DNER - Método de Projeto de Pavimentos Flexíveis - Engº Murillo Lopes de Souza e no Manual de Utilização - Paralelepípedos e Alvenaria Poliédrica de Elbio Pellenz - Novembro 1983</t>
  </si>
  <si>
    <t>Dispoem-se de material de Sub Base com o seguinte ISC (Índice de Suporte Califórnia)</t>
  </si>
  <si>
    <t>ISC do Subleito</t>
  </si>
  <si>
    <r>
      <rPr>
        <b/>
        <sz val="11"/>
        <color theme="1"/>
        <rFont val="Calibri"/>
        <family val="2"/>
        <scheme val="minor"/>
      </rPr>
      <t>ep</t>
    </r>
    <r>
      <rPr>
        <sz val="11"/>
        <color theme="1"/>
        <rFont val="Calibri"/>
        <family val="2"/>
        <scheme val="minor"/>
      </rPr>
      <t xml:space="preserve"> = Espessura total do Pavimento em centímetros</t>
    </r>
  </si>
  <si>
    <r>
      <rPr>
        <b/>
        <sz val="11"/>
        <color theme="1"/>
        <rFont val="Calibri"/>
        <family val="2"/>
        <scheme val="minor"/>
      </rPr>
      <t>Is</t>
    </r>
    <r>
      <rPr>
        <sz val="11"/>
        <color theme="1"/>
        <rFont val="Calibri"/>
        <family val="2"/>
        <scheme val="minor"/>
      </rPr>
      <t xml:space="preserve"> = Índice de Suporte Califórnia (CBR) do subleito, em %</t>
    </r>
  </si>
  <si>
    <r>
      <rPr>
        <b/>
        <sz val="11"/>
        <color theme="1"/>
        <rFont val="Calibri"/>
        <family val="2"/>
        <scheme val="minor"/>
      </rPr>
      <t>P</t>
    </r>
    <r>
      <rPr>
        <sz val="11"/>
        <color theme="1"/>
        <rFont val="Calibri"/>
        <family val="2"/>
        <scheme val="minor"/>
      </rPr>
      <t xml:space="preserve"> = Carga por roda, em toneladas</t>
    </r>
  </si>
  <si>
    <t>(Adotado)</t>
  </si>
  <si>
    <t>Dessa forma pode-se concluir de acordo com Elbio Pallenz (1983) de que quando o subleito se constituir de material cujo índice de suporte seja superior a 15%, o pavimento em pedra (colchão de assentamento + revestimento) pode ser executado diretamente sobre o Sub-Leito regularisado (escarificado e compactado), sendo desnecessária a adição de qualquer camada a titulo de reforço ou Sub-Base.</t>
  </si>
  <si>
    <t xml:space="preserve">Elbio Pellenz (1983) diz que "A experiência no Estado do Paraná revela que as Normas Rodoviárias Nº 71 propõem uma alternativa mais próxima das necessidades práticas dos pavimentos em pedra, que poderão vir a ser construídos, principalmente os urbanos. Adotando-se o valor de 23 cm como fixo, e aplicando a fórmula empírica do CBR utilizada pelos franceses (Peltier) , que fornecem valores semelhantes aos dos gráficos comumente utilizados e assumindo ainda que a carga, por roda é de 6 toneladas, abrangendo portanto praticamente todas as possibilidades de trafego" </t>
  </si>
  <si>
    <t>Elbio Pellenz (1983) diz que: "As cargas aplicadas sobre um bloco de pedra são integralmente transmitidas ao subleito, atravás das camadas intermediárias porventura existentes, pois a descontinuidade física entre um bloco e outro,teoricamente impede a transmissão lateral, apesar do eventual rejuntamento entre as peças, motivo pelo qual ao paralelepípedo não se atribui valor estrutural, sendo, teoricamente, considerado apenas um revestimento."</t>
  </si>
  <si>
    <r>
      <t xml:space="preserve">Sendo assim, será adotado revestimento (R) com Pavimentação em Pedras de Basalto Irregulares com espessura média de </t>
    </r>
    <r>
      <rPr>
        <b/>
        <sz val="11"/>
        <color theme="1"/>
        <rFont val="Calibri"/>
        <family val="2"/>
        <scheme val="minor"/>
      </rPr>
      <t>10 cm;</t>
    </r>
  </si>
  <si>
    <t>Adotado:</t>
  </si>
  <si>
    <t>10 cm</t>
  </si>
  <si>
    <t>15 cm</t>
  </si>
  <si>
    <t>25 cm</t>
  </si>
</sst>
</file>

<file path=xl/styles.xml><?xml version="1.0" encoding="utf-8"?>
<styleSheet xmlns="http://schemas.openxmlformats.org/spreadsheetml/2006/main">
  <numFmts count="6">
    <numFmt numFmtId="164" formatCode="0.0"/>
    <numFmt numFmtId="165" formatCode="0.000"/>
    <numFmt numFmtId="166" formatCode="&quot;Sendo assim será adotado Revestimento Betuminoso com&quot;\ 0.00\ &quot;cm de espessura&quot;"/>
    <numFmt numFmtId="167" formatCode="0.00\ &quot;cm&quot;"/>
    <numFmt numFmtId="168" formatCode="0\ &quot;%&quot;\ "/>
    <numFmt numFmtId="169" formatCode="0\ &quot;cm&quot;\ "/>
  </numFmts>
  <fonts count="6">
    <font>
      <sz val="11"/>
      <color theme="1"/>
      <name val="Calibri"/>
      <family val="2"/>
      <scheme val="minor"/>
    </font>
    <font>
      <b/>
      <sz val="11"/>
      <color theme="1"/>
      <name val="Calibri"/>
      <family val="2"/>
      <scheme val="minor"/>
    </font>
    <font>
      <sz val="11"/>
      <color theme="1"/>
      <name val="Calibri"/>
      <family val="2"/>
    </font>
    <font>
      <vertAlign val="superscript"/>
      <sz val="11"/>
      <color theme="1"/>
      <name val="Calibri"/>
      <family val="2"/>
    </font>
    <font>
      <vertAlign val="superscript"/>
      <sz val="11"/>
      <color theme="1"/>
      <name val="Calibri"/>
      <family val="2"/>
      <scheme val="minor"/>
    </font>
    <font>
      <sz val="10"/>
      <color theme="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0" fillId="2" borderId="1" xfId="0" applyFill="1" applyBorder="1" applyAlignment="1">
      <alignment horizontal="left"/>
    </xf>
    <xf numFmtId="0" fontId="1" fillId="2" borderId="1" xfId="0" applyFont="1" applyFill="1" applyBorder="1" applyAlignment="1">
      <alignment horizontal="center"/>
    </xf>
    <xf numFmtId="0" fontId="0" fillId="0" borderId="0" xfId="0" applyFill="1"/>
    <xf numFmtId="0" fontId="0" fillId="2" borderId="1" xfId="0" applyFont="1" applyFill="1" applyBorder="1" applyAlignment="1">
      <alignment horizontal="left"/>
    </xf>
    <xf numFmtId="2" fontId="0" fillId="0" borderId="1" xfId="0" applyNumberFormat="1" applyFill="1" applyBorder="1" applyAlignment="1">
      <alignment horizontal="center" vertical="center"/>
    </xf>
    <xf numFmtId="2" fontId="0" fillId="2" borderId="1" xfId="0" applyNumberFormat="1" applyFill="1" applyBorder="1" applyAlignment="1">
      <alignment horizontal="center" vertical="center"/>
    </xf>
    <xf numFmtId="0" fontId="0" fillId="0" borderId="1" xfId="0" applyBorder="1"/>
    <xf numFmtId="165" fontId="0" fillId="2" borderId="1" xfId="0" applyNumberFormat="1" applyFill="1" applyBorder="1"/>
    <xf numFmtId="1" fontId="0" fillId="2" borderId="1" xfId="0" applyNumberFormat="1" applyFill="1" applyBorder="1"/>
    <xf numFmtId="0" fontId="1" fillId="0" borderId="0" xfId="0" applyFont="1"/>
    <xf numFmtId="0" fontId="0" fillId="0" borderId="0" xfId="0" applyAlignment="1"/>
    <xf numFmtId="0" fontId="1" fillId="0" borderId="0" xfId="0" applyFont="1" applyAlignment="1">
      <alignment horizontal="center"/>
    </xf>
    <xf numFmtId="0" fontId="0" fillId="0" borderId="0" xfId="0" applyBorder="1" applyAlignment="1">
      <alignment horizontal="center" vertical="center"/>
    </xf>
    <xf numFmtId="11" fontId="1" fillId="2" borderId="1" xfId="0" applyNumberFormat="1" applyFont="1" applyFill="1" applyBorder="1"/>
    <xf numFmtId="0" fontId="1" fillId="3" borderId="1" xfId="0" applyFont="1" applyFill="1" applyBorder="1" applyAlignment="1">
      <alignment horizontal="center" vertical="center"/>
    </xf>
    <xf numFmtId="0" fontId="0" fillId="3" borderId="1" xfId="0" applyFill="1" applyBorder="1"/>
    <xf numFmtId="0" fontId="0" fillId="0" borderId="0" xfId="0" applyFill="1" applyBorder="1"/>
    <xf numFmtId="0" fontId="1" fillId="2" borderId="1" xfId="0" applyFont="1" applyFill="1" applyBorder="1" applyAlignment="1">
      <alignment horizontal="left"/>
    </xf>
    <xf numFmtId="0" fontId="1" fillId="3" borderId="1" xfId="0" applyFont="1" applyFill="1" applyBorder="1" applyAlignment="1">
      <alignment horizontal="center"/>
    </xf>
    <xf numFmtId="0" fontId="0" fillId="3" borderId="1" xfId="0" applyFill="1" applyBorder="1" applyAlignment="1">
      <alignment horizontal="center"/>
    </xf>
    <xf numFmtId="166" fontId="0" fillId="0" borderId="0" xfId="0" applyNumberFormat="1" applyFill="1" applyBorder="1" applyAlignment="1">
      <alignment horizontal="left"/>
    </xf>
    <xf numFmtId="0" fontId="5" fillId="0" borderId="0" xfId="0" applyFont="1"/>
    <xf numFmtId="0" fontId="1" fillId="0" borderId="0" xfId="0" applyFont="1" applyFill="1" applyBorder="1"/>
    <xf numFmtId="167" fontId="1" fillId="0" borderId="0" xfId="0" applyNumberFormat="1" applyFont="1" applyFill="1" applyBorder="1" applyAlignment="1">
      <alignment horizontal="center" vertical="center"/>
    </xf>
    <xf numFmtId="0" fontId="0" fillId="0" borderId="0" xfId="0" applyFont="1" applyAlignment="1"/>
    <xf numFmtId="0" fontId="1" fillId="0" borderId="0" xfId="0" applyFont="1" applyFill="1" applyBorder="1" applyAlignment="1">
      <alignment horizontal="left"/>
    </xf>
    <xf numFmtId="166" fontId="0" fillId="0" borderId="0" xfId="0" applyNumberFormat="1" applyFill="1" applyBorder="1" applyAlignment="1"/>
    <xf numFmtId="164" fontId="0" fillId="0" borderId="0" xfId="0" applyNumberFormat="1" applyFill="1" applyBorder="1" applyAlignment="1">
      <alignment horizontal="center"/>
    </xf>
    <xf numFmtId="168" fontId="1" fillId="2" borderId="1" xfId="0" applyNumberFormat="1" applyFont="1" applyFill="1" applyBorder="1" applyAlignment="1">
      <alignment horizontal="center" vertical="center"/>
    </xf>
    <xf numFmtId="169" fontId="1" fillId="2" borderId="1" xfId="0" applyNumberFormat="1" applyFont="1" applyFill="1" applyBorder="1" applyAlignment="1">
      <alignment horizontal="center"/>
    </xf>
    <xf numFmtId="167" fontId="0" fillId="0" borderId="0" xfId="0" applyNumberFormat="1" applyFill="1" applyBorder="1" applyAlignment="1">
      <alignment horizontal="center" vertical="center"/>
    </xf>
    <xf numFmtId="2" fontId="0" fillId="0" borderId="0" xfId="0" applyNumberFormat="1" applyFill="1" applyBorder="1" applyAlignment="1">
      <alignment horizontal="center"/>
    </xf>
    <xf numFmtId="0" fontId="5" fillId="0" borderId="0" xfId="0" applyFont="1" applyAlignment="1">
      <alignment vertical="center" wrapText="1"/>
    </xf>
    <xf numFmtId="2" fontId="0" fillId="0" borderId="0" xfId="0" applyNumberFormat="1" applyFill="1" applyBorder="1" applyAlignment="1">
      <alignment vertical="center"/>
    </xf>
    <xf numFmtId="0" fontId="1" fillId="0" borderId="0" xfId="0" applyFont="1" applyAlignment="1"/>
    <xf numFmtId="0" fontId="0" fillId="0" borderId="0" xfId="0" applyAlignment="1">
      <alignment horizontal="right"/>
    </xf>
    <xf numFmtId="0" fontId="0" fillId="0" borderId="1" xfId="0" applyBorder="1" applyAlignment="1">
      <alignment horizontal="left" vertical="center"/>
    </xf>
    <xf numFmtId="0" fontId="0" fillId="0" borderId="0" xfId="0" applyAlignment="1">
      <alignment horizontal="left" vertical="center"/>
    </xf>
    <xf numFmtId="0" fontId="0" fillId="0" borderId="0" xfId="0" applyAlignment="1">
      <alignment horizontal="left"/>
    </xf>
    <xf numFmtId="0" fontId="1" fillId="0" borderId="0" xfId="0" applyFont="1" applyFill="1" applyAlignment="1">
      <alignment horizontal="center"/>
    </xf>
    <xf numFmtId="166" fontId="0" fillId="0" borderId="0" xfId="0" applyNumberFormat="1" applyFill="1" applyBorder="1" applyAlignment="1">
      <alignment horizontal="left" vertical="center" wrapText="1"/>
    </xf>
    <xf numFmtId="0" fontId="0" fillId="0" borderId="0" xfId="0" applyAlignment="1">
      <alignment horizontal="left" vertical="center" wrapText="1"/>
    </xf>
    <xf numFmtId="0" fontId="1" fillId="0" borderId="0" xfId="0" applyFont="1" applyAlignment="1">
      <alignment horizontal="left" vertical="center"/>
    </xf>
    <xf numFmtId="0" fontId="1" fillId="3" borderId="1" xfId="0" applyFont="1" applyFill="1" applyBorder="1" applyAlignment="1">
      <alignment horizontal="center" vertical="center"/>
    </xf>
    <xf numFmtId="0" fontId="0" fillId="3" borderId="1" xfId="0" applyFill="1" applyBorder="1" applyAlignment="1">
      <alignment horizontal="left" vertical="center"/>
    </xf>
    <xf numFmtId="0" fontId="1" fillId="3" borderId="1" xfId="0" applyFont="1" applyFill="1" applyBorder="1" applyAlignment="1">
      <alignment horizontal="center"/>
    </xf>
    <xf numFmtId="0" fontId="0" fillId="3" borderId="1" xfId="0" applyFill="1" applyBorder="1" applyAlignment="1">
      <alignment horizontal="left"/>
    </xf>
    <xf numFmtId="0" fontId="0"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55528</xdr:colOff>
      <xdr:row>21</xdr:row>
      <xdr:rowOff>46513</xdr:rowOff>
    </xdr:from>
    <xdr:ext cx="2078072" cy="296387"/>
    <xdr:sp macro="" textlink="">
      <xdr:nvSpPr>
        <xdr:cNvPr id="3" name="CaixaDeTexto 2"/>
        <xdr:cNvSpPr txBox="1"/>
      </xdr:nvSpPr>
      <xdr:spPr>
        <a:xfrm>
          <a:off x="55528" y="4047013"/>
          <a:ext cx="2078072" cy="2963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pt-BR" sz="1100" b="0" i="0">
              <a:latin typeface="Cambria Math"/>
            </a:rPr>
            <a:t>𝐹𝑉</a:t>
          </a:r>
          <a:r>
            <a:rPr lang="pt-BR" sz="1100" i="0">
              <a:latin typeface="Cambria Math"/>
            </a:rPr>
            <a:t>=(</a:t>
          </a:r>
          <a:r>
            <a:rPr lang="pt-BR" sz="1100" b="0" i="0">
              <a:latin typeface="Cambria Math"/>
            </a:rPr>
            <a:t>∑▒〖(𝑃𝑖)𝑥 (𝐹∗𝑉𝑖)〗)/100</a:t>
          </a:r>
          <a:endParaRPr lang="pt-BR" sz="1100"/>
        </a:p>
      </xdr:txBody>
    </xdr:sp>
    <xdr:clientData/>
  </xdr:oneCellAnchor>
  <xdr:oneCellAnchor>
    <xdr:from>
      <xdr:col>0</xdr:col>
      <xdr:colOff>46004</xdr:colOff>
      <xdr:row>32</xdr:row>
      <xdr:rowOff>132238</xdr:rowOff>
    </xdr:from>
    <xdr:ext cx="2306671" cy="334487"/>
    <xdr:sp macro="" textlink="">
      <xdr:nvSpPr>
        <xdr:cNvPr id="4" name="CaixaDeTexto 3"/>
        <xdr:cNvSpPr txBox="1"/>
      </xdr:nvSpPr>
      <xdr:spPr>
        <a:xfrm>
          <a:off x="46004" y="6228238"/>
          <a:ext cx="2306671" cy="334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pt-BR" sz="1100"/>
            <a:t>Vm</a:t>
          </a:r>
          <a:r>
            <a:rPr lang="pt-BR" sz="1100" i="0">
              <a:latin typeface="Cambria Math"/>
            </a:rPr>
            <a:t>=(</a:t>
          </a:r>
          <a:r>
            <a:rPr lang="pt-BR" sz="1100" b="0" i="0">
              <a:latin typeface="Cambria Math"/>
            </a:rPr>
            <a:t>𝑉1(2+(𝑃−1)∗𝑡/100))/2</a:t>
          </a:r>
          <a:endParaRPr lang="pt-BR" sz="1100"/>
        </a:p>
      </xdr:txBody>
    </xdr:sp>
    <xdr:clientData/>
  </xdr:oneCellAnchor>
  <xdr:oneCellAnchor>
    <xdr:from>
      <xdr:col>0</xdr:col>
      <xdr:colOff>46005</xdr:colOff>
      <xdr:row>35</xdr:row>
      <xdr:rowOff>179863</xdr:rowOff>
    </xdr:from>
    <xdr:ext cx="1192246" cy="264560"/>
    <xdr:sp macro="" textlink="">
      <xdr:nvSpPr>
        <xdr:cNvPr id="5" name="CaixaDeTexto 4"/>
        <xdr:cNvSpPr txBox="1"/>
      </xdr:nvSpPr>
      <xdr:spPr>
        <a:xfrm>
          <a:off x="46005" y="6847363"/>
          <a:ext cx="119224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pt-BR" sz="1100"/>
            <a:t>Vt</a:t>
          </a:r>
          <a:r>
            <a:rPr lang="pt-BR" sz="1100" i="0">
              <a:latin typeface="Cambria Math"/>
            </a:rPr>
            <a:t>=</a:t>
          </a:r>
          <a:r>
            <a:rPr lang="pt-BR" sz="1100" b="0" i="0">
              <a:latin typeface="Cambria Math"/>
            </a:rPr>
            <a:t>365 ∗𝑃 ∗𝑉𝑚</a:t>
          </a:r>
          <a:endParaRPr lang="pt-BR" sz="1100"/>
        </a:p>
      </xdr:txBody>
    </xdr:sp>
    <xdr:clientData/>
  </xdr:oneCellAnchor>
  <xdr:oneCellAnchor>
    <xdr:from>
      <xdr:col>0</xdr:col>
      <xdr:colOff>84104</xdr:colOff>
      <xdr:row>38</xdr:row>
      <xdr:rowOff>189388</xdr:rowOff>
    </xdr:from>
    <xdr:ext cx="1801846" cy="264560"/>
    <xdr:sp macro="" textlink="">
      <xdr:nvSpPr>
        <xdr:cNvPr id="6" name="CaixaDeTexto 5"/>
        <xdr:cNvSpPr txBox="1"/>
      </xdr:nvSpPr>
      <xdr:spPr>
        <a:xfrm>
          <a:off x="84104" y="7428388"/>
          <a:ext cx="180184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pt-BR" sz="1100" i="0">
              <a:latin typeface="+mn-lt"/>
            </a:rPr>
            <a:t>N</a:t>
          </a:r>
          <a:r>
            <a:rPr lang="pt-BR" sz="1100" i="0">
              <a:latin typeface="Cambria Math"/>
            </a:rPr>
            <a:t>=</a:t>
          </a:r>
          <a:r>
            <a:rPr lang="pt-BR" sz="1100" b="0" i="0">
              <a:latin typeface="Cambria Math"/>
            </a:rPr>
            <a:t>𝑉𝑡 ∗𝐹𝑣</a:t>
          </a:r>
          <a:endParaRPr lang="pt-BR" sz="1100"/>
        </a:p>
      </xdr:txBody>
    </xdr:sp>
    <xdr:clientData/>
  </xdr:oneCellAnchor>
  <xdr:oneCellAnchor>
    <xdr:from>
      <xdr:col>0</xdr:col>
      <xdr:colOff>19051</xdr:colOff>
      <xdr:row>74</xdr:row>
      <xdr:rowOff>95917</xdr:rowOff>
    </xdr:from>
    <xdr:ext cx="2266949" cy="399384"/>
    <xdr:sp macro="" textlink="">
      <xdr:nvSpPr>
        <xdr:cNvPr id="2" name="CaixaDeTexto 1"/>
        <xdr:cNvSpPr txBox="1"/>
      </xdr:nvSpPr>
      <xdr:spPr>
        <a:xfrm>
          <a:off x="19051" y="14335792"/>
          <a:ext cx="2266949" cy="399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pt-BR" sz="1400" b="0" i="0">
              <a:latin typeface="Cambria Math"/>
            </a:rPr>
            <a:t>𝑒</a:t>
          </a:r>
          <a:r>
            <a:rPr lang="pt-BR" sz="1400" b="0" i="0" baseline="-25000">
              <a:latin typeface="Cambria Math"/>
            </a:rPr>
            <a:t>𝑝</a:t>
          </a:r>
          <a:r>
            <a:rPr lang="pt-BR" sz="1400" i="0">
              <a:latin typeface="Cambria Math"/>
            </a:rPr>
            <a:t>=(</a:t>
          </a:r>
          <a:r>
            <a:rPr lang="pt-BR" sz="1400" b="0" i="0">
              <a:latin typeface="Cambria Math"/>
            </a:rPr>
            <a:t>100+150√𝑃)/(𝐼𝑆+5)</a:t>
          </a:r>
          <a:endParaRPr lang="pt-BR" sz="1100"/>
        </a:p>
      </xdr:txBody>
    </xdr:sp>
    <xdr:clientData/>
  </xdr:oneCellAnchor>
  <xdr:oneCellAnchor>
    <xdr:from>
      <xdr:col>0</xdr:col>
      <xdr:colOff>0</xdr:colOff>
      <xdr:row>79</xdr:row>
      <xdr:rowOff>0</xdr:rowOff>
    </xdr:from>
    <xdr:ext cx="2628900" cy="314325"/>
    <xdr:sp macro="" textlink="">
      <xdr:nvSpPr>
        <xdr:cNvPr id="9" name="CaixaDeTexto 8"/>
        <xdr:cNvSpPr txBox="1"/>
      </xdr:nvSpPr>
      <xdr:spPr>
        <a:xfrm>
          <a:off x="0" y="15192375"/>
          <a:ext cx="262890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pt-BR" sz="1100"/>
            <a:t>23</a:t>
          </a:r>
          <a:r>
            <a:rPr lang="pt-BR" sz="1400" i="0">
              <a:latin typeface="Cambria Math"/>
            </a:rPr>
            <a:t>=(</a:t>
          </a:r>
          <a:r>
            <a:rPr lang="pt-BR" sz="1400" b="0" i="0">
              <a:latin typeface="Cambria Math"/>
            </a:rPr>
            <a:t>100+150√6)/(𝐼𝑆+5)</a:t>
          </a:r>
          <a:endParaRPr lang="pt-BR" sz="1100"/>
        </a:p>
      </xdr:txBody>
    </xdr:sp>
    <xdr:clientData/>
  </xdr:oneCellAnchor>
  <xdr:oneCellAnchor>
    <xdr:from>
      <xdr:col>2</xdr:col>
      <xdr:colOff>357187</xdr:colOff>
      <xdr:row>74</xdr:row>
      <xdr:rowOff>147637</xdr:rowOff>
    </xdr:from>
    <xdr:ext cx="914400" cy="264560"/>
    <xdr:sp macro="" textlink="">
      <xdr:nvSpPr>
        <xdr:cNvPr id="10" name="CaixaDeTexto 9"/>
        <xdr:cNvSpPr txBox="1"/>
      </xdr:nvSpPr>
      <xdr:spPr>
        <a:xfrm>
          <a:off x="2767012" y="14578012"/>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t-BR" sz="1100"/>
        </a:p>
      </xdr:txBody>
    </xdr:sp>
    <xdr:clientData/>
  </xdr:oneCellAnchor>
  <xdr:oneCellAnchor>
    <xdr:from>
      <xdr:col>1</xdr:col>
      <xdr:colOff>610552</xdr:colOff>
      <xdr:row>78</xdr:row>
      <xdr:rowOff>181640</xdr:rowOff>
    </xdr:from>
    <xdr:ext cx="2618424" cy="285085"/>
    <xdr:sp macro="" textlink="">
      <xdr:nvSpPr>
        <xdr:cNvPr id="13" name="CaixaDeTexto 12"/>
        <xdr:cNvSpPr txBox="1"/>
      </xdr:nvSpPr>
      <xdr:spPr>
        <a:xfrm>
          <a:off x="2363152" y="15183515"/>
          <a:ext cx="2618424" cy="285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pt-BR" sz="1100" b="0" i="0">
              <a:latin typeface="Cambria Math"/>
            </a:rPr>
            <a:t>𝐼𝑠</a:t>
          </a:r>
          <a:r>
            <a:rPr lang="pt-BR" sz="1100" i="0">
              <a:latin typeface="Cambria Math"/>
            </a:rPr>
            <a:t>=(</a:t>
          </a:r>
          <a:r>
            <a:rPr lang="pt-BR" sz="1100" b="0" i="0">
              <a:latin typeface="Cambria Math"/>
            </a:rPr>
            <a:t>100+(150 𝑥 2,45)−5)/</a:t>
          </a:r>
          <a:r>
            <a:rPr lang="pt-BR" sz="1100" i="0">
              <a:latin typeface="Cambria Math"/>
            </a:rPr>
            <a:t>2</a:t>
          </a:r>
          <a:r>
            <a:rPr lang="pt-BR" sz="1100" b="0" i="0">
              <a:latin typeface="Cambria Math"/>
            </a:rPr>
            <a:t>3</a:t>
          </a:r>
          <a:r>
            <a:rPr lang="pt-BR" sz="1100"/>
            <a:t> = 15,3</a:t>
          </a:r>
          <a:r>
            <a:rPr lang="pt-BR" sz="1100" baseline="0"/>
            <a:t> %</a:t>
          </a:r>
          <a:endParaRPr lang="pt-BR" sz="1100"/>
        </a:p>
      </xdr:txBody>
    </xdr:sp>
    <xdr:clientData/>
  </xdr:oneCellAnchor>
  <xdr:twoCellAnchor editAs="oneCell">
    <xdr:from>
      <xdr:col>0</xdr:col>
      <xdr:colOff>0</xdr:colOff>
      <xdr:row>89</xdr:row>
      <xdr:rowOff>87262</xdr:rowOff>
    </xdr:from>
    <xdr:to>
      <xdr:col>4</xdr:col>
      <xdr:colOff>542925</xdr:colOff>
      <xdr:row>98</xdr:row>
      <xdr:rowOff>99144</xdr:rowOff>
    </xdr:to>
    <xdr:pic>
      <xdr:nvPicPr>
        <xdr:cNvPr id="15" name="Imagem 14"/>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0" y="17184637"/>
          <a:ext cx="4362450" cy="172638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5</xdr:col>
      <xdr:colOff>276225</xdr:colOff>
      <xdr:row>91</xdr:row>
      <xdr:rowOff>28575</xdr:rowOff>
    </xdr:from>
    <xdr:to>
      <xdr:col>6</xdr:col>
      <xdr:colOff>47625</xdr:colOff>
      <xdr:row>98</xdr:row>
      <xdr:rowOff>0</xdr:rowOff>
    </xdr:to>
    <xdr:sp macro="" textlink="">
      <xdr:nvSpPr>
        <xdr:cNvPr id="16" name="Chave direita 15"/>
        <xdr:cNvSpPr/>
      </xdr:nvSpPr>
      <xdr:spPr>
        <a:xfrm>
          <a:off x="4752975" y="17506950"/>
          <a:ext cx="428625" cy="1304925"/>
        </a:xfrm>
        <a:prstGeom prst="rightBrace">
          <a:avLst>
            <a:gd name="adj1" fmla="val 19444"/>
            <a:gd name="adj2" fmla="val 50000"/>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lang="pt-BR" sz="1100"/>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9" tint="-0.249977111117893"/>
  </sheetPr>
  <dimension ref="A1:J145"/>
  <sheetViews>
    <sheetView tabSelected="1" view="pageLayout" zoomScaleNormal="100" workbookViewId="0">
      <selection activeCell="F16" sqref="F16"/>
    </sheetView>
  </sheetViews>
  <sheetFormatPr defaultRowHeight="15"/>
  <cols>
    <col min="1" max="1" width="24.42578125" customWidth="1"/>
    <col min="3" max="3" width="10.5703125" bestFit="1" customWidth="1"/>
  </cols>
  <sheetData>
    <row r="1" spans="1:10">
      <c r="A1" s="43" t="s">
        <v>0</v>
      </c>
      <c r="B1" s="43"/>
      <c r="C1" s="43"/>
      <c r="D1" s="43"/>
      <c r="E1" s="43"/>
      <c r="F1" s="43"/>
      <c r="G1" s="43"/>
      <c r="H1" s="43"/>
      <c r="I1" s="11"/>
      <c r="J1" s="11"/>
    </row>
    <row r="2" spans="1:10" ht="15" customHeight="1">
      <c r="A2" s="48" t="s">
        <v>44</v>
      </c>
      <c r="B2" s="48"/>
      <c r="C2" s="48"/>
      <c r="D2" s="48"/>
      <c r="E2" s="48"/>
      <c r="F2" s="48"/>
      <c r="G2" s="48"/>
      <c r="H2" s="48"/>
    </row>
    <row r="3" spans="1:10">
      <c r="A3" s="48"/>
      <c r="B3" s="48"/>
      <c r="C3" s="48"/>
      <c r="D3" s="48"/>
      <c r="E3" s="48"/>
      <c r="F3" s="48"/>
      <c r="G3" s="48"/>
      <c r="H3" s="48"/>
    </row>
    <row r="4" spans="1:10">
      <c r="A4" s="48"/>
      <c r="B4" s="48"/>
      <c r="C4" s="48"/>
      <c r="D4" s="48"/>
      <c r="E4" s="48"/>
      <c r="F4" s="48"/>
      <c r="G4" s="48"/>
      <c r="H4" s="48"/>
    </row>
    <row r="5" spans="1:10">
      <c r="A5" s="12"/>
      <c r="B5" s="12"/>
      <c r="C5" s="12"/>
      <c r="D5" s="12"/>
      <c r="E5" s="12"/>
      <c r="F5" s="12"/>
      <c r="G5" s="12"/>
      <c r="H5" s="12"/>
    </row>
    <row r="6" spans="1:10">
      <c r="A6" s="25" t="s">
        <v>42</v>
      </c>
      <c r="B6" s="25"/>
      <c r="C6" s="25"/>
      <c r="D6" s="25"/>
      <c r="E6" s="25"/>
      <c r="F6" s="25"/>
      <c r="G6" s="25"/>
      <c r="H6" s="25"/>
    </row>
    <row r="8" spans="1:10">
      <c r="A8" s="18" t="s">
        <v>41</v>
      </c>
      <c r="B8" s="2" t="s">
        <v>8</v>
      </c>
      <c r="D8" s="46" t="s">
        <v>1</v>
      </c>
      <c r="E8" s="46"/>
      <c r="F8" s="46"/>
      <c r="G8" s="19" t="s">
        <v>7</v>
      </c>
    </row>
    <row r="9" spans="1:10">
      <c r="A9" s="1" t="s">
        <v>2</v>
      </c>
      <c r="B9" s="5">
        <v>45</v>
      </c>
      <c r="D9" s="47" t="s">
        <v>2</v>
      </c>
      <c r="E9" s="47"/>
      <c r="F9" s="47"/>
      <c r="G9" s="20">
        <v>0</v>
      </c>
    </row>
    <row r="10" spans="1:10">
      <c r="A10" s="1" t="s">
        <v>3</v>
      </c>
      <c r="B10" s="5">
        <v>8</v>
      </c>
      <c r="D10" s="47" t="s">
        <v>3</v>
      </c>
      <c r="E10" s="47"/>
      <c r="F10" s="47"/>
      <c r="G10" s="20">
        <v>0</v>
      </c>
    </row>
    <row r="11" spans="1:10">
      <c r="A11" s="1" t="s">
        <v>11</v>
      </c>
      <c r="B11" s="5">
        <v>33</v>
      </c>
      <c r="D11" s="47" t="s">
        <v>11</v>
      </c>
      <c r="E11" s="47"/>
      <c r="F11" s="47"/>
      <c r="G11" s="20">
        <v>1.67</v>
      </c>
    </row>
    <row r="12" spans="1:10">
      <c r="A12" s="1" t="s">
        <v>4</v>
      </c>
      <c r="B12" s="5">
        <v>8</v>
      </c>
      <c r="D12" s="47" t="s">
        <v>4</v>
      </c>
      <c r="E12" s="47"/>
      <c r="F12" s="47"/>
      <c r="G12" s="20">
        <v>13.17</v>
      </c>
    </row>
    <row r="13" spans="1:10">
      <c r="A13" s="1" t="s">
        <v>5</v>
      </c>
      <c r="B13" s="5">
        <v>1</v>
      </c>
      <c r="D13" s="47" t="s">
        <v>5</v>
      </c>
      <c r="E13" s="47"/>
      <c r="F13" s="47"/>
      <c r="G13" s="20">
        <v>10.119999999999999</v>
      </c>
    </row>
    <row r="14" spans="1:10">
      <c r="A14" s="1" t="s">
        <v>6</v>
      </c>
      <c r="B14" s="5">
        <v>5</v>
      </c>
      <c r="D14" s="47" t="s">
        <v>6</v>
      </c>
      <c r="E14" s="47"/>
      <c r="F14" s="47"/>
      <c r="G14" s="20">
        <v>0.76</v>
      </c>
    </row>
    <row r="15" spans="1:10">
      <c r="A15" s="4" t="s">
        <v>9</v>
      </c>
      <c r="B15" s="6">
        <f>SUM(B9:B14)</f>
        <v>100</v>
      </c>
      <c r="C15" s="3"/>
    </row>
    <row r="16" spans="1:10">
      <c r="C16" s="3"/>
    </row>
    <row r="17" spans="1:5">
      <c r="C17" s="3"/>
    </row>
    <row r="18" spans="1:5">
      <c r="A18" s="3"/>
      <c r="B18" s="3"/>
      <c r="C18" s="3"/>
    </row>
    <row r="19" spans="1:5">
      <c r="A19" s="26" t="s">
        <v>40</v>
      </c>
    </row>
    <row r="21" spans="1:5">
      <c r="A21" t="s">
        <v>43</v>
      </c>
    </row>
    <row r="22" spans="1:5">
      <c r="D22" s="7" t="s">
        <v>10</v>
      </c>
      <c r="E22" s="8">
        <f>((B9/100)*G9) +((B10/100)*G10)+((B11/100)*G11)+((B12/100)*G12)+((B13/100)*G13)+((B14/100)*G14)</f>
        <v>1.7439000000000002</v>
      </c>
    </row>
    <row r="25" spans="1:5">
      <c r="A25" t="s">
        <v>12</v>
      </c>
    </row>
    <row r="26" spans="1:5">
      <c r="A26" s="10" t="s">
        <v>13</v>
      </c>
      <c r="D26" s="37">
        <v>100</v>
      </c>
      <c r="E26" t="s">
        <v>17</v>
      </c>
    </row>
    <row r="27" spans="1:5">
      <c r="A27" t="s">
        <v>15</v>
      </c>
      <c r="D27" s="38"/>
    </row>
    <row r="28" spans="1:5">
      <c r="A28" s="10" t="s">
        <v>14</v>
      </c>
      <c r="D28" s="37">
        <v>10</v>
      </c>
      <c r="E28" t="s">
        <v>16</v>
      </c>
    </row>
    <row r="29" spans="1:5">
      <c r="A29" t="s">
        <v>19</v>
      </c>
      <c r="D29" s="39"/>
    </row>
    <row r="30" spans="1:5">
      <c r="A30" s="10" t="s">
        <v>18</v>
      </c>
      <c r="D30" s="37">
        <v>5</v>
      </c>
      <c r="E30" t="s">
        <v>8</v>
      </c>
    </row>
    <row r="31" spans="1:5">
      <c r="A31" s="10"/>
      <c r="B31" s="13"/>
    </row>
    <row r="32" spans="1:5">
      <c r="A32" s="10" t="s">
        <v>24</v>
      </c>
      <c r="B32" s="13"/>
    </row>
    <row r="34" spans="1:6">
      <c r="D34" s="7" t="s">
        <v>20</v>
      </c>
      <c r="E34" s="9">
        <f>(D26*(2+(D28-1)*(D30/100)))/2</f>
        <v>122.50000000000001</v>
      </c>
    </row>
    <row r="36" spans="1:6">
      <c r="A36" s="10" t="s">
        <v>23</v>
      </c>
    </row>
    <row r="37" spans="1:6">
      <c r="D37" s="7" t="s">
        <v>21</v>
      </c>
      <c r="E37" s="9">
        <f>365*D28*E34</f>
        <v>447125.00000000006</v>
      </c>
    </row>
    <row r="39" spans="1:6">
      <c r="A39" s="10" t="s">
        <v>25</v>
      </c>
    </row>
    <row r="40" spans="1:6">
      <c r="D40" s="7" t="s">
        <v>22</v>
      </c>
      <c r="E40" s="14">
        <f>E37*E22</f>
        <v>779741.28750000021</v>
      </c>
    </row>
    <row r="42" spans="1:6">
      <c r="A42" s="15" t="s">
        <v>26</v>
      </c>
      <c r="B42" s="44" t="s">
        <v>27</v>
      </c>
      <c r="C42" s="44"/>
      <c r="D42" s="44"/>
      <c r="E42" s="44"/>
      <c r="F42" s="44"/>
    </row>
    <row r="43" spans="1:6" ht="17.25">
      <c r="A43" s="16" t="s">
        <v>28</v>
      </c>
      <c r="B43" s="45" t="s">
        <v>33</v>
      </c>
      <c r="C43" s="45"/>
      <c r="D43" s="45"/>
      <c r="E43" s="45"/>
      <c r="F43" s="45"/>
    </row>
    <row r="44" spans="1:6" ht="17.25">
      <c r="A44" s="16" t="s">
        <v>29</v>
      </c>
      <c r="B44" s="45" t="s">
        <v>34</v>
      </c>
      <c r="C44" s="45"/>
      <c r="D44" s="45"/>
      <c r="E44" s="45"/>
      <c r="F44" s="45"/>
    </row>
    <row r="45" spans="1:6" ht="17.25">
      <c r="A45" s="16" t="s">
        <v>30</v>
      </c>
      <c r="B45" s="45" t="s">
        <v>35</v>
      </c>
      <c r="C45" s="45"/>
      <c r="D45" s="45"/>
      <c r="E45" s="45"/>
      <c r="F45" s="45"/>
    </row>
    <row r="46" spans="1:6" ht="17.25">
      <c r="A46" s="16" t="s">
        <v>32</v>
      </c>
      <c r="B46" s="45" t="s">
        <v>36</v>
      </c>
      <c r="C46" s="45"/>
      <c r="D46" s="45"/>
      <c r="E46" s="45"/>
      <c r="F46" s="45"/>
    </row>
    <row r="47" spans="1:6" ht="17.25">
      <c r="A47" s="16" t="s">
        <v>31</v>
      </c>
      <c r="B47" s="45" t="s">
        <v>37</v>
      </c>
      <c r="C47" s="45"/>
      <c r="D47" s="45"/>
      <c r="E47" s="45"/>
      <c r="F47" s="45"/>
    </row>
    <row r="50" spans="1:8">
      <c r="A50" s="27"/>
      <c r="B50" s="27"/>
      <c r="C50" s="27"/>
      <c r="D50" s="27"/>
      <c r="E50" s="27"/>
      <c r="F50" s="27"/>
      <c r="G50" s="27"/>
      <c r="H50" s="27"/>
    </row>
    <row r="51" spans="1:8" ht="15" customHeight="1">
      <c r="A51" s="41" t="s">
        <v>53</v>
      </c>
      <c r="B51" s="41"/>
      <c r="C51" s="41"/>
      <c r="D51" s="41"/>
      <c r="E51" s="41"/>
      <c r="F51" s="41"/>
      <c r="G51" s="41"/>
      <c r="H51" s="41"/>
    </row>
    <row r="52" spans="1:8">
      <c r="A52" s="41"/>
      <c r="B52" s="41"/>
      <c r="C52" s="41"/>
      <c r="D52" s="41"/>
      <c r="E52" s="41"/>
      <c r="F52" s="41"/>
      <c r="G52" s="41"/>
      <c r="H52" s="41"/>
    </row>
    <row r="53" spans="1:8">
      <c r="A53" s="41"/>
      <c r="B53" s="41"/>
      <c r="C53" s="41"/>
      <c r="D53" s="41"/>
      <c r="E53" s="41"/>
      <c r="F53" s="41"/>
      <c r="G53" s="41"/>
      <c r="H53" s="41"/>
    </row>
    <row r="54" spans="1:8">
      <c r="A54" s="41"/>
      <c r="B54" s="41"/>
      <c r="C54" s="41"/>
      <c r="D54" s="41"/>
      <c r="E54" s="41"/>
      <c r="F54" s="41"/>
      <c r="G54" s="41"/>
      <c r="H54" s="41"/>
    </row>
    <row r="55" spans="1:8">
      <c r="A55" s="41"/>
      <c r="B55" s="41"/>
      <c r="C55" s="41"/>
      <c r="D55" s="41"/>
      <c r="E55" s="41"/>
      <c r="F55" s="41"/>
      <c r="G55" s="41"/>
      <c r="H55" s="41"/>
    </row>
    <row r="56" spans="1:8">
      <c r="A56" s="41"/>
      <c r="B56" s="41"/>
      <c r="C56" s="41"/>
      <c r="D56" s="41"/>
      <c r="E56" s="41"/>
      <c r="F56" s="41"/>
      <c r="G56" s="41"/>
      <c r="H56" s="41"/>
    </row>
    <row r="57" spans="1:8">
      <c r="A57" s="41" t="s">
        <v>54</v>
      </c>
      <c r="B57" s="41"/>
      <c r="C57" s="41"/>
      <c r="D57" s="41"/>
      <c r="E57" s="41"/>
      <c r="F57" s="41"/>
      <c r="G57" s="41"/>
      <c r="H57" s="41"/>
    </row>
    <row r="58" spans="1:8">
      <c r="A58" s="41"/>
      <c r="B58" s="41"/>
      <c r="C58" s="41"/>
      <c r="D58" s="41"/>
      <c r="E58" s="41"/>
      <c r="F58" s="41"/>
      <c r="G58" s="41"/>
      <c r="H58" s="41"/>
    </row>
    <row r="59" spans="1:8">
      <c r="A59" s="21"/>
      <c r="B59" s="21"/>
      <c r="C59" s="21"/>
      <c r="D59" s="21"/>
      <c r="E59" s="21"/>
      <c r="F59" s="21"/>
      <c r="G59" s="21"/>
      <c r="H59" s="21"/>
    </row>
    <row r="60" spans="1:8">
      <c r="A60" s="17" t="s">
        <v>38</v>
      </c>
      <c r="B60" s="30">
        <v>10</v>
      </c>
      <c r="C60" s="3"/>
    </row>
    <row r="61" spans="1:8">
      <c r="A61" s="17"/>
      <c r="B61" s="28"/>
      <c r="C61" s="3"/>
    </row>
    <row r="62" spans="1:8">
      <c r="A62" s="40" t="s">
        <v>39</v>
      </c>
      <c r="B62" s="40"/>
      <c r="C62" s="40"/>
      <c r="D62" s="40"/>
      <c r="E62" s="40"/>
      <c r="F62" s="40"/>
      <c r="G62" s="40"/>
      <c r="H62" s="40"/>
    </row>
    <row r="64" spans="1:8">
      <c r="A64" t="s">
        <v>45</v>
      </c>
    </row>
    <row r="65" spans="1:8">
      <c r="A65" t="s">
        <v>46</v>
      </c>
      <c r="B65" s="29">
        <v>17</v>
      </c>
      <c r="C65" t="s">
        <v>50</v>
      </c>
    </row>
    <row r="67" spans="1:8">
      <c r="A67" s="42" t="s">
        <v>52</v>
      </c>
      <c r="B67" s="42"/>
      <c r="C67" s="42"/>
      <c r="D67" s="42"/>
      <c r="E67" s="42"/>
      <c r="F67" s="42"/>
      <c r="G67" s="42"/>
      <c r="H67" s="42"/>
    </row>
    <row r="68" spans="1:8">
      <c r="A68" s="42"/>
      <c r="B68" s="42"/>
      <c r="C68" s="42"/>
      <c r="D68" s="42"/>
      <c r="E68" s="42"/>
      <c r="F68" s="42"/>
      <c r="G68" s="42"/>
      <c r="H68" s="42"/>
    </row>
    <row r="69" spans="1:8">
      <c r="A69" s="42"/>
      <c r="B69" s="42"/>
      <c r="C69" s="42"/>
      <c r="D69" s="42"/>
      <c r="E69" s="42"/>
      <c r="F69" s="42"/>
      <c r="G69" s="42"/>
      <c r="H69" s="42"/>
    </row>
    <row r="70" spans="1:8">
      <c r="A70" s="42"/>
      <c r="B70" s="42"/>
      <c r="C70" s="42"/>
      <c r="D70" s="42"/>
      <c r="E70" s="42"/>
      <c r="F70" s="42"/>
      <c r="G70" s="42"/>
      <c r="H70" s="42"/>
    </row>
    <row r="71" spans="1:8">
      <c r="A71" s="42"/>
      <c r="B71" s="42"/>
      <c r="C71" s="42"/>
      <c r="D71" s="42"/>
      <c r="E71" s="42"/>
      <c r="F71" s="42"/>
      <c r="G71" s="42"/>
      <c r="H71" s="42"/>
    </row>
    <row r="72" spans="1:8">
      <c r="A72" s="42"/>
      <c r="B72" s="42"/>
      <c r="C72" s="42"/>
      <c r="D72" s="42"/>
      <c r="E72" s="42"/>
      <c r="F72" s="42"/>
      <c r="G72" s="42"/>
      <c r="H72" s="42"/>
    </row>
    <row r="75" spans="1:8">
      <c r="C75" t="s">
        <v>47</v>
      </c>
    </row>
    <row r="76" spans="1:8">
      <c r="C76" t="s">
        <v>48</v>
      </c>
    </row>
    <row r="77" spans="1:8">
      <c r="C77" t="s">
        <v>49</v>
      </c>
    </row>
    <row r="84" spans="1:8">
      <c r="A84" s="42" t="s">
        <v>51</v>
      </c>
      <c r="B84" s="42"/>
      <c r="C84" s="42"/>
      <c r="D84" s="42"/>
      <c r="E84" s="42"/>
      <c r="F84" s="42"/>
      <c r="G84" s="42"/>
      <c r="H84" s="42"/>
    </row>
    <row r="85" spans="1:8">
      <c r="A85" s="42"/>
      <c r="B85" s="42"/>
      <c r="C85" s="42"/>
      <c r="D85" s="42"/>
      <c r="E85" s="42"/>
      <c r="F85" s="42"/>
      <c r="G85" s="42"/>
      <c r="H85" s="42"/>
    </row>
    <row r="86" spans="1:8">
      <c r="A86" s="42"/>
      <c r="B86" s="42"/>
      <c r="C86" s="42"/>
      <c r="D86" s="42"/>
      <c r="E86" s="42"/>
      <c r="F86" s="42"/>
      <c r="G86" s="42"/>
      <c r="H86" s="42"/>
    </row>
    <row r="87" spans="1:8">
      <c r="A87" s="42"/>
      <c r="B87" s="42"/>
      <c r="C87" s="42"/>
      <c r="D87" s="42"/>
      <c r="E87" s="42"/>
      <c r="F87" s="42"/>
      <c r="G87" s="42"/>
      <c r="H87" s="42"/>
    </row>
    <row r="89" spans="1:8">
      <c r="A89" t="s">
        <v>55</v>
      </c>
    </row>
    <row r="93" spans="1:8">
      <c r="C93" s="17"/>
    </row>
    <row r="94" spans="1:8">
      <c r="A94" s="22"/>
      <c r="C94" s="32"/>
      <c r="F94" t="s">
        <v>56</v>
      </c>
    </row>
    <row r="95" spans="1:8">
      <c r="A95" s="33"/>
      <c r="B95" s="33"/>
      <c r="C95" s="34"/>
      <c r="G95" s="36" t="s">
        <v>58</v>
      </c>
    </row>
    <row r="96" spans="1:8">
      <c r="A96" s="33"/>
      <c r="B96" s="33"/>
      <c r="C96" s="34"/>
    </row>
    <row r="97" spans="1:8">
      <c r="F97" t="s">
        <v>57</v>
      </c>
    </row>
    <row r="98" spans="1:8">
      <c r="A98" s="35"/>
      <c r="B98" s="35"/>
      <c r="C98" s="35"/>
      <c r="D98" s="35"/>
      <c r="E98" s="35"/>
      <c r="F98" s="35"/>
      <c r="G98" s="35"/>
      <c r="H98" s="35"/>
    </row>
    <row r="135" spans="1:4">
      <c r="A135" s="17"/>
      <c r="B135" s="17"/>
      <c r="C135" s="17"/>
      <c r="D135" s="17"/>
    </row>
    <row r="136" spans="1:4">
      <c r="A136" s="17"/>
      <c r="B136" s="31"/>
      <c r="C136" s="17"/>
      <c r="D136" s="17"/>
    </row>
    <row r="137" spans="1:4">
      <c r="A137" s="17"/>
      <c r="B137" s="31"/>
      <c r="C137" s="17"/>
      <c r="D137" s="17"/>
    </row>
    <row r="138" spans="1:4">
      <c r="A138" s="17"/>
      <c r="B138" s="31"/>
      <c r="C138" s="17"/>
      <c r="D138" s="17"/>
    </row>
    <row r="139" spans="1:4">
      <c r="A139" s="17"/>
      <c r="B139" s="31"/>
      <c r="C139" s="17"/>
      <c r="D139" s="17"/>
    </row>
    <row r="140" spans="1:4">
      <c r="A140" s="17"/>
      <c r="B140" s="17"/>
      <c r="C140" s="17"/>
      <c r="D140" s="17"/>
    </row>
    <row r="141" spans="1:4">
      <c r="A141" s="23"/>
      <c r="B141" s="17"/>
      <c r="C141" s="17"/>
      <c r="D141" s="17"/>
    </row>
    <row r="142" spans="1:4">
      <c r="A142" s="17"/>
      <c r="B142" s="17"/>
      <c r="C142" s="17"/>
      <c r="D142" s="17"/>
    </row>
    <row r="143" spans="1:4">
      <c r="A143" s="17"/>
      <c r="B143" s="24"/>
      <c r="C143" s="17"/>
      <c r="D143" s="17"/>
    </row>
    <row r="144" spans="1:4">
      <c r="A144" s="17"/>
      <c r="B144" s="24"/>
      <c r="C144" s="17"/>
      <c r="D144" s="17"/>
    </row>
    <row r="145" spans="1:4">
      <c r="A145" s="17"/>
      <c r="B145" s="24"/>
      <c r="C145" s="17"/>
      <c r="D145" s="17"/>
    </row>
  </sheetData>
  <mergeCells count="20">
    <mergeCell ref="B46:F46"/>
    <mergeCell ref="B47:F47"/>
    <mergeCell ref="A1:H1"/>
    <mergeCell ref="B42:F42"/>
    <mergeCell ref="B43:F43"/>
    <mergeCell ref="B44:F44"/>
    <mergeCell ref="B45:F45"/>
    <mergeCell ref="D8:F8"/>
    <mergeCell ref="D9:F9"/>
    <mergeCell ref="A2:H4"/>
    <mergeCell ref="D10:F10"/>
    <mergeCell ref="D11:F11"/>
    <mergeCell ref="D12:F12"/>
    <mergeCell ref="D13:F13"/>
    <mergeCell ref="D14:F14"/>
    <mergeCell ref="A62:H62"/>
    <mergeCell ref="A51:H56"/>
    <mergeCell ref="A57:H58"/>
    <mergeCell ref="A67:H72"/>
    <mergeCell ref="A84:H87"/>
  </mergeCells>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Dimensionamento camadas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Engenharia</cp:lastModifiedBy>
  <cp:lastPrinted>2016-06-20T12:06:18Z</cp:lastPrinted>
  <dcterms:created xsi:type="dcterms:W3CDTF">2013-12-05T22:35:11Z</dcterms:created>
  <dcterms:modified xsi:type="dcterms:W3CDTF">2016-06-20T12:06:20Z</dcterms:modified>
</cp:coreProperties>
</file>