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160" activeTab="2"/>
  </bookViews>
  <sheets>
    <sheet name="Capa_Composição" sheetId="2" r:id="rId1"/>
    <sheet name="Composição 01" sheetId="4" r:id="rId2"/>
    <sheet name="Composição 02" sheetId="5" r:id="rId3"/>
  </sheets>
  <definedNames>
    <definedName name="_xlnm.Print_Area" localSheetId="1">'Composição 01'!$A$1:$G$36</definedName>
    <definedName name="_xlnm.Print_Area" localSheetId="2">'Composição 02'!$A$1:$G$30</definedName>
  </definedNames>
  <calcPr calcId="125725"/>
</workbook>
</file>

<file path=xl/calcChain.xml><?xml version="1.0" encoding="utf-8"?>
<calcChain xmlns="http://schemas.openxmlformats.org/spreadsheetml/2006/main">
  <c r="C27" i="4"/>
  <c r="G9"/>
  <c r="G13" l="1"/>
  <c r="G11"/>
  <c r="C31"/>
  <c r="C29"/>
  <c r="G11" i="5" l="1"/>
  <c r="G9"/>
  <c r="C26"/>
  <c r="C24"/>
  <c r="C29"/>
  <c r="C27"/>
  <c r="C25"/>
  <c r="G18"/>
  <c r="G17"/>
  <c r="G16"/>
  <c r="G15"/>
  <c r="G14"/>
  <c r="G13"/>
  <c r="G12"/>
  <c r="G10"/>
  <c r="C35" i="4"/>
  <c r="C33"/>
  <c r="C32"/>
  <c r="C30"/>
  <c r="C28"/>
  <c r="G20" i="5" l="1"/>
  <c r="G14" i="4"/>
  <c r="G15"/>
  <c r="G21" l="1"/>
  <c r="G20"/>
  <c r="G19"/>
  <c r="G18"/>
  <c r="G17"/>
  <c r="G16"/>
  <c r="G12"/>
  <c r="G10"/>
  <c r="G23" l="1"/>
</calcChain>
</file>

<file path=xl/sharedStrings.xml><?xml version="1.0" encoding="utf-8"?>
<sst xmlns="http://schemas.openxmlformats.org/spreadsheetml/2006/main" count="107" uniqueCount="45">
  <si>
    <t>H</t>
  </si>
  <si>
    <t>CÓDIGO</t>
  </si>
  <si>
    <t>DESCRIÇÃO</t>
  </si>
  <si>
    <t>UNIDADE</t>
  </si>
  <si>
    <t>COEFICIENTE</t>
  </si>
  <si>
    <t>FUES</t>
  </si>
  <si>
    <t>TOTAL</t>
  </si>
  <si>
    <t>∑ TOTAL</t>
  </si>
  <si>
    <t>COMPOSICAO</t>
  </si>
  <si>
    <t>COMPOSIÇÃO Nº 01</t>
  </si>
  <si>
    <t>COMPOSIÇÃO</t>
  </si>
  <si>
    <t>AÇO</t>
  </si>
  <si>
    <t>GUINDAUTO HIDRÁULICO, CAPACIDADE MÁXIMA DE CARGA 6.200 KG, MOMENTO MÁXIMO DE CARGA 11,7 TM, ALCANCE MÁXIMO HORIZONTAL DE 9,70 M</t>
  </si>
  <si>
    <t>CHP</t>
  </si>
  <si>
    <t>COMPOSIÇÃO Nº 02</t>
  </si>
  <si>
    <t>M2</t>
  </si>
  <si>
    <t>Corte e Dobra de aço CA- 50, diâmetro de 6.3 mm</t>
  </si>
  <si>
    <t>Kg</t>
  </si>
  <si>
    <t>Corte e Dobra de aço CA- 50, diâmetro de 8.0 mm</t>
  </si>
  <si>
    <t>Corte e Dobra de aço CA- 50, diâmetro de 16.0 mm</t>
  </si>
  <si>
    <t>M3</t>
  </si>
  <si>
    <t>TRANSPORTE COMERCIAL COM CAMINHAO CARROCERIA 9 T, RODOVIA PAVIMENTADA - Considerado 50 Km</t>
  </si>
  <si>
    <t>TxKM</t>
  </si>
  <si>
    <t>INSUMOS</t>
  </si>
  <si>
    <t>PEDREIRO</t>
  </si>
  <si>
    <t>SERVENTE</t>
  </si>
  <si>
    <t>Corte e Dobra de aço CA- 50, diâmetro de 5.0 mm</t>
  </si>
  <si>
    <t>Corte e Dobra de aço CA- 50, diâmetro de 12.5 mm</t>
  </si>
  <si>
    <t>Corte e Dobra de aço CA- 50, diâmetro de 10.0 mm</t>
  </si>
  <si>
    <t>Corte e Dobra de aço CA- 50, diâmetro de 20.0 mm</t>
  </si>
  <si>
    <t>CONCRETO FCK = 30MPA, TRAÇO 1:2,1:2,5 (CIMENTO/ AREIA MÉDIA/ BRITA 1)- PREPARO MECÂNICO COM BETONEIRA 400 L. AF_07/2016</t>
  </si>
  <si>
    <t>CONCRETO</t>
  </si>
  <si>
    <t>diâm. 6.3 mm</t>
  </si>
  <si>
    <t>diâm. 8 mm</t>
  </si>
  <si>
    <t>diâm. 10 mm</t>
  </si>
  <si>
    <t>diâm. 12.5 mm</t>
  </si>
  <si>
    <t>diâm. 20 mm</t>
  </si>
  <si>
    <t>diâm. 16.0 mm</t>
  </si>
  <si>
    <t>FORMAS</t>
  </si>
  <si>
    <t>diâm. 5.0 mm</t>
  </si>
  <si>
    <r>
      <t xml:space="preserve">CONCRETO PRÉ-MOLDADO 30 MPA FABRICAÇÃO E MONTAGEM - </t>
    </r>
    <r>
      <rPr>
        <b/>
        <sz val="16"/>
        <color theme="1"/>
        <rFont val="Calibri"/>
        <family val="2"/>
        <scheme val="minor"/>
      </rPr>
      <t>VIGAS</t>
    </r>
    <r>
      <rPr>
        <b/>
        <sz val="11"/>
        <color theme="1"/>
        <rFont val="Calibri"/>
        <family val="2"/>
        <scheme val="minor"/>
      </rPr>
      <t xml:space="preserve"> - CONSIDERANDO ARMADURA DE  PROJETO</t>
    </r>
  </si>
  <si>
    <t>FABRICAÇÃO DE FÔRMA PARA PILARES E ESTRUTURAS SIMILARES, EM CHAPA DE MADEIRA COMPENSADA PLASTIFICADA, E = 18 MM. AF_12/2015</t>
  </si>
  <si>
    <t>FABRICAÇÃO DE FÔRMA PARA VIGAS, EM CHAPA DE MADEIRA COMPENSADA PLASTIFICADA, E = 18 MM. AF_12/2015</t>
  </si>
  <si>
    <r>
      <t xml:space="preserve">CONCRETO PRÉ-MOLDADO 30 MPA FABRICAÇÃO E MONTAGEM - </t>
    </r>
    <r>
      <rPr>
        <b/>
        <sz val="16"/>
        <color theme="1"/>
        <rFont val="Calibri"/>
        <family val="2"/>
        <scheme val="minor"/>
      </rPr>
      <t>PILARES + CONSOLES</t>
    </r>
    <r>
      <rPr>
        <b/>
        <sz val="11"/>
        <color theme="1"/>
        <rFont val="Calibri"/>
        <family val="2"/>
        <scheme val="minor"/>
      </rPr>
      <t xml:space="preserve"> - CONSIDERANDO ARMADURA DE  PROJETO</t>
    </r>
  </si>
  <si>
    <t>SINAPI / JANEIRO - 2020</t>
  </si>
</sst>
</file>

<file path=xl/styles.xml><?xml version="1.0" encoding="utf-8"?>
<styleSheet xmlns="http://schemas.openxmlformats.org/spreadsheetml/2006/main">
  <numFmts count="6">
    <numFmt numFmtId="44" formatCode="_-&quot;R$&quot;\ * #,##0.00_-;\-&quot;R$&quot;\ * #,##0.00_-;_-&quot;R$&quot;\ * &quot;-&quot;??_-;_-@_-"/>
    <numFmt numFmtId="164" formatCode="0.00\ &quot;m³&quot;"/>
    <numFmt numFmtId="165" formatCode="0.00\ &quot;Kg&quot;"/>
    <numFmt numFmtId="166" formatCode="0.00\ &quot;Kg/m³&quot;"/>
    <numFmt numFmtId="167" formatCode="0.00\ &quot;m²/m³&quot;"/>
    <numFmt numFmtId="168" formatCode="0.00\ &quot;m²&quot;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44" fontId="0" fillId="0" borderId="1" xfId="0" applyNumberFormat="1" applyBorder="1" applyAlignment="1">
      <alignment horizontal="left" vertical="center"/>
    </xf>
    <xf numFmtId="0" fontId="3" fillId="0" borderId="1" xfId="0" applyFont="1" applyBorder="1"/>
    <xf numFmtId="0" fontId="1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44" fontId="0" fillId="0" borderId="0" xfId="0" applyNumberFormat="1"/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horizontal="center" vertical="center"/>
    </xf>
    <xf numFmtId="166" fontId="1" fillId="0" borderId="0" xfId="0" applyNumberFormat="1" applyFont="1" applyAlignment="1">
      <alignment horizontal="left" vertical="center"/>
    </xf>
    <xf numFmtId="167" fontId="2" fillId="0" borderId="0" xfId="0" applyNumberFormat="1" applyFont="1" applyAlignment="1">
      <alignment horizontal="left" vertical="center"/>
    </xf>
    <xf numFmtId="164" fontId="0" fillId="3" borderId="0" xfId="0" applyNumberFormat="1" applyFill="1" applyAlignment="1">
      <alignment horizontal="center" vertical="center"/>
    </xf>
    <xf numFmtId="168" fontId="0" fillId="3" borderId="0" xfId="0" applyNumberFormat="1" applyFill="1" applyAlignment="1">
      <alignment horizontal="center" vertical="center"/>
    </xf>
    <xf numFmtId="166" fontId="2" fillId="0" borderId="0" xfId="0" applyNumberFormat="1" applyFont="1" applyAlignment="1">
      <alignment horizontal="left" vertical="center"/>
    </xf>
    <xf numFmtId="165" fontId="0" fillId="3" borderId="0" xfId="0" applyNumberFormat="1" applyFill="1" applyAlignment="1">
      <alignment horizontal="center" vertical="center"/>
    </xf>
    <xf numFmtId="44" fontId="1" fillId="2" borderId="1" xfId="0" applyNumberFormat="1" applyFont="1" applyFill="1" applyBorder="1"/>
    <xf numFmtId="44" fontId="1" fillId="3" borderId="1" xfId="0" applyNumberFormat="1" applyFont="1" applyFill="1" applyBorder="1" applyAlignment="1">
      <alignment horizontal="left" vertical="center"/>
    </xf>
    <xf numFmtId="165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_Pesquisa no referencial 10 de maio de 2013" xfId="1"/>
  </cellStyles>
  <dxfs count="8"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8F8F8"/>
      <color rgb="FFEAEAEA"/>
      <color rgb="FFF38181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"/>
  <sheetViews>
    <sheetView view="pageLayout" zoomScaleNormal="100" workbookViewId="0">
      <selection activeCell="F21" sqref="F21"/>
    </sheetView>
  </sheetViews>
  <sheetFormatPr defaultRowHeight="15"/>
  <sheetData>
    <row r="4" spans="1:1" ht="18.75">
      <c r="A4" s="13" t="s">
        <v>10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5"/>
  <sheetViews>
    <sheetView view="pageLayout" zoomScaleNormal="100" workbookViewId="0">
      <selection activeCell="C30" sqref="C30"/>
    </sheetView>
  </sheetViews>
  <sheetFormatPr defaultRowHeight="15"/>
  <cols>
    <col min="1" max="1" width="12.85546875" customWidth="1"/>
    <col min="2" max="2" width="10.5703125" customWidth="1"/>
    <col min="3" max="3" width="58.7109375" customWidth="1"/>
    <col min="5" max="5" width="12.5703125" customWidth="1"/>
    <col min="6" max="6" width="13.28515625" customWidth="1"/>
    <col min="7" max="7" width="13" customWidth="1"/>
    <col min="9" max="9" width="11.42578125" customWidth="1"/>
    <col min="10" max="10" width="15.85546875" customWidth="1"/>
  </cols>
  <sheetData>
    <row r="1" spans="1:7" ht="6" customHeight="1">
      <c r="B1" s="15"/>
      <c r="C1" s="15"/>
      <c r="D1" s="15"/>
      <c r="E1" s="15"/>
      <c r="F1" s="15"/>
      <c r="G1" s="15"/>
    </row>
    <row r="2" spans="1:7" ht="18.75">
      <c r="A2" s="5" t="s">
        <v>9</v>
      </c>
      <c r="B2" s="15"/>
      <c r="C2" s="15"/>
      <c r="D2" s="15"/>
      <c r="E2" s="15"/>
      <c r="F2" s="15"/>
      <c r="G2" s="15"/>
    </row>
    <row r="3" spans="1:7" ht="6" customHeight="1">
      <c r="A3" s="2"/>
      <c r="B3" s="15"/>
      <c r="C3" s="15"/>
      <c r="D3" s="15"/>
      <c r="E3" s="15"/>
      <c r="F3" s="15"/>
      <c r="G3" s="15"/>
    </row>
    <row r="4" spans="1:7" ht="26.25" customHeight="1">
      <c r="A4" s="29" t="s">
        <v>43</v>
      </c>
      <c r="B4" s="29"/>
      <c r="C4" s="29"/>
      <c r="D4" s="29"/>
      <c r="E4" s="29"/>
      <c r="F4" s="29"/>
      <c r="G4" s="29"/>
    </row>
    <row r="5" spans="1:7" ht="6" customHeight="1">
      <c r="A5" s="3"/>
      <c r="B5" s="3"/>
      <c r="C5" s="3"/>
      <c r="D5" s="3"/>
      <c r="E5" s="3"/>
      <c r="F5" s="3"/>
      <c r="G5" s="3"/>
    </row>
    <row r="6" spans="1:7">
      <c r="A6" s="30" t="s">
        <v>5</v>
      </c>
      <c r="B6" s="30" t="s">
        <v>1</v>
      </c>
      <c r="C6" s="30" t="s">
        <v>2</v>
      </c>
      <c r="D6" s="30" t="s">
        <v>3</v>
      </c>
      <c r="E6" s="30" t="s">
        <v>4</v>
      </c>
      <c r="F6" s="31" t="s">
        <v>44</v>
      </c>
      <c r="G6" s="30" t="s">
        <v>6</v>
      </c>
    </row>
    <row r="7" spans="1:7" ht="21.75" customHeight="1">
      <c r="A7" s="30"/>
      <c r="B7" s="30"/>
      <c r="C7" s="30"/>
      <c r="D7" s="30"/>
      <c r="E7" s="30"/>
      <c r="F7" s="31"/>
      <c r="G7" s="30"/>
    </row>
    <row r="8" spans="1:7" ht="5.25" customHeight="1">
      <c r="A8" s="10"/>
      <c r="B8" s="10"/>
      <c r="C8" s="10"/>
      <c r="D8" s="10"/>
      <c r="E8" s="10"/>
      <c r="F8" s="11"/>
      <c r="G8" s="10"/>
    </row>
    <row r="9" spans="1:7">
      <c r="A9" s="7" t="s">
        <v>10</v>
      </c>
      <c r="B9" s="6">
        <v>92791</v>
      </c>
      <c r="C9" s="7" t="s">
        <v>26</v>
      </c>
      <c r="D9" s="6" t="s">
        <v>17</v>
      </c>
      <c r="E9" s="12">
        <v>0</v>
      </c>
      <c r="F9" s="27">
        <v>6.3</v>
      </c>
      <c r="G9" s="8">
        <f t="shared" ref="G9:G21" si="0">F9*E9</f>
        <v>0</v>
      </c>
    </row>
    <row r="10" spans="1:7">
      <c r="A10" s="7" t="s">
        <v>10</v>
      </c>
      <c r="B10" s="6">
        <v>92792</v>
      </c>
      <c r="C10" s="7" t="s">
        <v>16</v>
      </c>
      <c r="D10" s="6" t="s">
        <v>17</v>
      </c>
      <c r="E10" s="12">
        <v>34.96</v>
      </c>
      <c r="F10" s="27">
        <v>6.2</v>
      </c>
      <c r="G10" s="8">
        <f t="shared" si="0"/>
        <v>216.75200000000001</v>
      </c>
    </row>
    <row r="11" spans="1:7">
      <c r="A11" s="7" t="s">
        <v>10</v>
      </c>
      <c r="B11" s="6">
        <v>92793</v>
      </c>
      <c r="C11" s="7" t="s">
        <v>18</v>
      </c>
      <c r="D11" s="6" t="s">
        <v>17</v>
      </c>
      <c r="E11" s="12">
        <v>11.61</v>
      </c>
      <c r="F11" s="27">
        <v>6.1</v>
      </c>
      <c r="G11" s="8">
        <f t="shared" si="0"/>
        <v>70.820999999999998</v>
      </c>
    </row>
    <row r="12" spans="1:7">
      <c r="A12" s="7" t="s">
        <v>10</v>
      </c>
      <c r="B12" s="6">
        <v>92794</v>
      </c>
      <c r="C12" s="7" t="s">
        <v>28</v>
      </c>
      <c r="D12" s="6" t="s">
        <v>17</v>
      </c>
      <c r="E12" s="12">
        <v>0</v>
      </c>
      <c r="F12" s="27">
        <v>5.7</v>
      </c>
      <c r="G12" s="8">
        <f t="shared" si="0"/>
        <v>0</v>
      </c>
    </row>
    <row r="13" spans="1:7">
      <c r="A13" s="7" t="s">
        <v>10</v>
      </c>
      <c r="B13" s="6">
        <v>92795</v>
      </c>
      <c r="C13" s="7" t="s">
        <v>27</v>
      </c>
      <c r="D13" s="6" t="s">
        <v>17</v>
      </c>
      <c r="E13" s="12">
        <v>6.74</v>
      </c>
      <c r="F13" s="27">
        <v>5.01</v>
      </c>
      <c r="G13" s="8">
        <f t="shared" si="0"/>
        <v>33.767400000000002</v>
      </c>
    </row>
    <row r="14" spans="1:7">
      <c r="A14" s="7" t="s">
        <v>10</v>
      </c>
      <c r="B14" s="6">
        <v>92796</v>
      </c>
      <c r="C14" s="7" t="s">
        <v>19</v>
      </c>
      <c r="D14" s="6" t="s">
        <v>17</v>
      </c>
      <c r="E14" s="12">
        <v>116.6</v>
      </c>
      <c r="F14" s="27">
        <v>4.5999999999999996</v>
      </c>
      <c r="G14" s="8">
        <f t="shared" si="0"/>
        <v>536.3599999999999</v>
      </c>
    </row>
    <row r="15" spans="1:7">
      <c r="A15" s="7" t="s">
        <v>10</v>
      </c>
      <c r="B15" s="6">
        <v>92797</v>
      </c>
      <c r="C15" s="7" t="s">
        <v>29</v>
      </c>
      <c r="D15" s="6" t="s">
        <v>17</v>
      </c>
      <c r="E15" s="12">
        <v>0</v>
      </c>
      <c r="F15" s="27">
        <v>5.3</v>
      </c>
      <c r="G15" s="8">
        <f t="shared" si="0"/>
        <v>0</v>
      </c>
    </row>
    <row r="16" spans="1:7" ht="36">
      <c r="A16" s="7" t="s">
        <v>10</v>
      </c>
      <c r="B16" s="6">
        <v>94966</v>
      </c>
      <c r="C16" s="7" t="s">
        <v>30</v>
      </c>
      <c r="D16" s="6" t="s">
        <v>20</v>
      </c>
      <c r="E16" s="12">
        <v>1.05</v>
      </c>
      <c r="F16" s="27">
        <v>320</v>
      </c>
      <c r="G16" s="8">
        <f t="shared" si="0"/>
        <v>336</v>
      </c>
    </row>
    <row r="17" spans="1:7" ht="36">
      <c r="A17" s="7" t="s">
        <v>10</v>
      </c>
      <c r="B17" s="6">
        <v>92264</v>
      </c>
      <c r="C17" s="7" t="s">
        <v>41</v>
      </c>
      <c r="D17" s="6" t="s">
        <v>15</v>
      </c>
      <c r="E17" s="12">
        <v>8.74</v>
      </c>
      <c r="F17" s="27">
        <v>80</v>
      </c>
      <c r="G17" s="8">
        <f t="shared" si="0"/>
        <v>699.2</v>
      </c>
    </row>
    <row r="18" spans="1:7" ht="36">
      <c r="A18" s="7" t="s">
        <v>8</v>
      </c>
      <c r="B18" s="6">
        <v>5928</v>
      </c>
      <c r="C18" s="7" t="s">
        <v>12</v>
      </c>
      <c r="D18" s="6" t="s">
        <v>13</v>
      </c>
      <c r="E18" s="12">
        <v>0.5</v>
      </c>
      <c r="F18" s="27">
        <v>105</v>
      </c>
      <c r="G18" s="8">
        <f t="shared" si="0"/>
        <v>52.5</v>
      </c>
    </row>
    <row r="19" spans="1:7" ht="24">
      <c r="A19" s="7" t="s">
        <v>10</v>
      </c>
      <c r="B19" s="6">
        <v>72840</v>
      </c>
      <c r="C19" s="7" t="s">
        <v>21</v>
      </c>
      <c r="D19" s="6" t="s">
        <v>22</v>
      </c>
      <c r="E19" s="12">
        <v>200</v>
      </c>
      <c r="F19" s="27">
        <v>0.35</v>
      </c>
      <c r="G19" s="8">
        <f t="shared" si="0"/>
        <v>70</v>
      </c>
    </row>
    <row r="20" spans="1:7">
      <c r="A20" s="7" t="s">
        <v>23</v>
      </c>
      <c r="B20" s="6">
        <v>4750</v>
      </c>
      <c r="C20" s="7" t="s">
        <v>24</v>
      </c>
      <c r="D20" s="6" t="s">
        <v>0</v>
      </c>
      <c r="E20" s="12">
        <v>2</v>
      </c>
      <c r="F20" s="27">
        <v>17.61</v>
      </c>
      <c r="G20" s="8">
        <f t="shared" si="0"/>
        <v>35.22</v>
      </c>
    </row>
    <row r="21" spans="1:7">
      <c r="A21" s="7" t="s">
        <v>23</v>
      </c>
      <c r="B21" s="6">
        <v>6111</v>
      </c>
      <c r="C21" s="7" t="s">
        <v>25</v>
      </c>
      <c r="D21" s="6" t="s">
        <v>0</v>
      </c>
      <c r="E21" s="12">
        <v>2</v>
      </c>
      <c r="F21" s="27">
        <v>12.34</v>
      </c>
      <c r="G21" s="8">
        <f t="shared" si="0"/>
        <v>24.68</v>
      </c>
    </row>
    <row r="22" spans="1:7" ht="6" customHeight="1">
      <c r="A22" s="4"/>
      <c r="B22" s="4"/>
      <c r="C22" s="4"/>
      <c r="D22" s="4"/>
      <c r="E22" s="4"/>
    </row>
    <row r="23" spans="1:7">
      <c r="A23" s="1"/>
      <c r="B23" s="1"/>
      <c r="C23" s="1"/>
      <c r="D23" s="1"/>
      <c r="E23" s="1"/>
      <c r="F23" s="9" t="s">
        <v>7</v>
      </c>
      <c r="G23" s="26">
        <f>SUM(G10:G21)</f>
        <v>2075.3003999999996</v>
      </c>
    </row>
    <row r="24" spans="1:7" ht="6.75" customHeight="1">
      <c r="A24" s="1"/>
      <c r="B24" s="1"/>
      <c r="C24" s="1"/>
      <c r="D24" s="1"/>
      <c r="E24" s="1"/>
    </row>
    <row r="25" spans="1:7">
      <c r="A25" s="18" t="s">
        <v>31</v>
      </c>
      <c r="B25" s="22">
        <v>8.01</v>
      </c>
      <c r="D25" s="1"/>
      <c r="E25" s="1"/>
    </row>
    <row r="26" spans="1:7">
      <c r="A26" s="18" t="s">
        <v>11</v>
      </c>
      <c r="B26" s="19"/>
    </row>
    <row r="27" spans="1:7">
      <c r="A27" t="s">
        <v>39</v>
      </c>
      <c r="B27" s="28">
        <v>0</v>
      </c>
      <c r="C27" s="20">
        <f>B27/B25</f>
        <v>0</v>
      </c>
    </row>
    <row r="28" spans="1:7">
      <c r="A28" t="s">
        <v>32</v>
      </c>
      <c r="B28" s="25">
        <v>280</v>
      </c>
      <c r="C28" s="20">
        <f>B28/B25</f>
        <v>34.956304619225968</v>
      </c>
    </row>
    <row r="29" spans="1:7">
      <c r="A29" t="s">
        <v>33</v>
      </c>
      <c r="B29" s="25">
        <v>93</v>
      </c>
      <c r="C29" s="20">
        <f>B29/B25</f>
        <v>11.610486891385769</v>
      </c>
    </row>
    <row r="30" spans="1:7">
      <c r="A30" t="s">
        <v>34</v>
      </c>
      <c r="B30" s="28">
        <v>0</v>
      </c>
      <c r="C30" s="20">
        <f>B30/B25</f>
        <v>0</v>
      </c>
    </row>
    <row r="31" spans="1:7">
      <c r="A31" t="s">
        <v>35</v>
      </c>
      <c r="B31" s="25">
        <v>54</v>
      </c>
      <c r="C31" s="24">
        <f>B31/B25</f>
        <v>6.7415730337078656</v>
      </c>
    </row>
    <row r="32" spans="1:7">
      <c r="A32" t="s">
        <v>37</v>
      </c>
      <c r="B32" s="25">
        <v>934</v>
      </c>
      <c r="C32" s="20">
        <f>B32/B25</f>
        <v>116.60424469413233</v>
      </c>
    </row>
    <row r="33" spans="1:3">
      <c r="A33" t="s">
        <v>36</v>
      </c>
      <c r="B33" s="28">
        <v>0</v>
      </c>
      <c r="C33" s="20">
        <f>B33/B25</f>
        <v>0</v>
      </c>
    </row>
    <row r="35" spans="1:3">
      <c r="A35" s="18" t="s">
        <v>38</v>
      </c>
      <c r="B35" s="23">
        <v>70</v>
      </c>
      <c r="C35" s="21">
        <f>B35/B25</f>
        <v>8.7390761548064919</v>
      </c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18 C18:D18">
    <cfRule type="expression" dxfId="7" priority="4" stopIfTrue="1">
      <formula>AND($A18&lt;&gt;"COMPOSICAO",$A18&lt;&gt;"INSUMO",$A18&lt;&gt;"")</formula>
    </cfRule>
    <cfRule type="expression" dxfId="6" priority="5" stopIfTrue="1">
      <formula>AND(OR($A18="COMPOSICAO",$A18="INSUMO",$A18&lt;&gt;""),$A18&lt;&gt;"")</formula>
    </cfRule>
  </conditionalFormatting>
  <conditionalFormatting sqref="C27:C33">
    <cfRule type="cellIs" dxfId="5" priority="3" operator="greaterThan">
      <formula>0</formula>
    </cfRule>
  </conditionalFormatting>
  <conditionalFormatting sqref="C35">
    <cfRule type="cellIs" dxfId="4" priority="1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9"/>
  <sheetViews>
    <sheetView tabSelected="1" view="pageLayout" zoomScaleNormal="100" workbookViewId="0">
      <selection activeCell="G14" sqref="G14"/>
    </sheetView>
  </sheetViews>
  <sheetFormatPr defaultRowHeight="15"/>
  <cols>
    <col min="1" max="1" width="12.85546875" customWidth="1"/>
    <col min="2" max="2" width="10.5703125" customWidth="1"/>
    <col min="3" max="3" width="58.7109375" customWidth="1"/>
    <col min="5" max="5" width="12.5703125" customWidth="1"/>
    <col min="6" max="6" width="13.28515625" customWidth="1"/>
    <col min="7" max="7" width="13" customWidth="1"/>
    <col min="10" max="10" width="15.85546875" customWidth="1"/>
  </cols>
  <sheetData>
    <row r="1" spans="1:10" ht="5.25" customHeight="1">
      <c r="B1" s="17"/>
      <c r="C1" s="17"/>
      <c r="D1" s="17"/>
      <c r="E1" s="17"/>
      <c r="F1" s="17"/>
      <c r="G1" s="17"/>
    </row>
    <row r="2" spans="1:10" ht="18.75">
      <c r="A2" s="5" t="s">
        <v>14</v>
      </c>
      <c r="B2" s="17"/>
      <c r="C2" s="17"/>
      <c r="D2" s="17"/>
      <c r="E2" s="17"/>
      <c r="F2" s="17"/>
      <c r="G2" s="17"/>
    </row>
    <row r="3" spans="1:10" ht="6" customHeight="1">
      <c r="A3" s="2"/>
      <c r="B3" s="17"/>
      <c r="C3" s="17"/>
      <c r="D3" s="17"/>
      <c r="E3" s="17"/>
      <c r="F3" s="17"/>
      <c r="G3" s="17"/>
    </row>
    <row r="4" spans="1:10" ht="21.75" customHeight="1">
      <c r="A4" s="29" t="s">
        <v>40</v>
      </c>
      <c r="B4" s="29"/>
      <c r="C4" s="29"/>
      <c r="D4" s="29"/>
      <c r="E4" s="29"/>
      <c r="F4" s="29"/>
      <c r="G4" s="29"/>
    </row>
    <row r="5" spans="1:10" ht="6" customHeight="1">
      <c r="A5" s="3"/>
      <c r="B5" s="3"/>
      <c r="C5" s="3"/>
      <c r="D5" s="3"/>
      <c r="E5" s="3"/>
      <c r="F5" s="3"/>
      <c r="G5" s="3"/>
    </row>
    <row r="6" spans="1:10" ht="15" customHeight="1">
      <c r="A6" s="30" t="s">
        <v>5</v>
      </c>
      <c r="B6" s="30" t="s">
        <v>1</v>
      </c>
      <c r="C6" s="30" t="s">
        <v>2</v>
      </c>
      <c r="D6" s="30" t="s">
        <v>3</v>
      </c>
      <c r="E6" s="30" t="s">
        <v>4</v>
      </c>
      <c r="F6" s="31" t="s">
        <v>44</v>
      </c>
      <c r="G6" s="30" t="s">
        <v>6</v>
      </c>
    </row>
    <row r="7" spans="1:10" ht="21.75" customHeight="1">
      <c r="A7" s="30"/>
      <c r="B7" s="30"/>
      <c r="C7" s="30"/>
      <c r="D7" s="30"/>
      <c r="E7" s="30"/>
      <c r="F7" s="31"/>
      <c r="G7" s="30"/>
    </row>
    <row r="8" spans="1:10" ht="5.25" customHeight="1">
      <c r="A8" s="10"/>
      <c r="B8" s="10"/>
      <c r="C8" s="10"/>
      <c r="D8" s="10"/>
      <c r="E8" s="10"/>
      <c r="F8" s="11"/>
      <c r="G8" s="10"/>
    </row>
    <row r="9" spans="1:10" ht="14.25" customHeight="1">
      <c r="A9" s="7" t="s">
        <v>10</v>
      </c>
      <c r="B9" s="6">
        <v>92791</v>
      </c>
      <c r="C9" s="7" t="s">
        <v>26</v>
      </c>
      <c r="D9" s="6" t="s">
        <v>17</v>
      </c>
      <c r="E9" s="12">
        <v>28.05</v>
      </c>
      <c r="F9" s="27">
        <v>6.3</v>
      </c>
      <c r="G9" s="8">
        <f t="shared" ref="G9:G18" si="0">F9*E9</f>
        <v>176.715</v>
      </c>
    </row>
    <row r="10" spans="1:10">
      <c r="A10" s="7" t="s">
        <v>10</v>
      </c>
      <c r="B10" s="6">
        <v>92793</v>
      </c>
      <c r="C10" s="7" t="s">
        <v>18</v>
      </c>
      <c r="D10" s="6" t="s">
        <v>17</v>
      </c>
      <c r="E10" s="12">
        <v>28.86</v>
      </c>
      <c r="F10" s="27">
        <v>6.1</v>
      </c>
      <c r="G10" s="8">
        <f t="shared" si="0"/>
        <v>176.04599999999999</v>
      </c>
      <c r="J10" s="16"/>
    </row>
    <row r="11" spans="1:10">
      <c r="A11" s="7" t="s">
        <v>10</v>
      </c>
      <c r="B11" s="6">
        <v>92794</v>
      </c>
      <c r="C11" s="7" t="s">
        <v>28</v>
      </c>
      <c r="D11" s="6" t="s">
        <v>17</v>
      </c>
      <c r="E11" s="12">
        <v>0</v>
      </c>
      <c r="F11" s="27">
        <v>5.7</v>
      </c>
      <c r="G11" s="8">
        <f t="shared" si="0"/>
        <v>0</v>
      </c>
      <c r="J11" s="16"/>
    </row>
    <row r="12" spans="1:10">
      <c r="A12" s="7" t="s">
        <v>10</v>
      </c>
      <c r="B12" s="6">
        <v>92795</v>
      </c>
      <c r="C12" s="7" t="s">
        <v>27</v>
      </c>
      <c r="D12" s="6" t="s">
        <v>17</v>
      </c>
      <c r="E12" s="12">
        <v>86.18</v>
      </c>
      <c r="F12" s="27">
        <v>5.01</v>
      </c>
      <c r="G12" s="8">
        <f t="shared" si="0"/>
        <v>431.76179999999999</v>
      </c>
      <c r="J12" s="16"/>
    </row>
    <row r="13" spans="1:10" ht="36">
      <c r="A13" s="7" t="s">
        <v>10</v>
      </c>
      <c r="B13" s="6">
        <v>94966</v>
      </c>
      <c r="C13" s="7" t="s">
        <v>30</v>
      </c>
      <c r="D13" s="6" t="s">
        <v>20</v>
      </c>
      <c r="E13" s="12">
        <v>1.05</v>
      </c>
      <c r="F13" s="27">
        <v>320</v>
      </c>
      <c r="G13" s="8">
        <f t="shared" si="0"/>
        <v>336</v>
      </c>
      <c r="J13" s="16"/>
    </row>
    <row r="14" spans="1:10" ht="36">
      <c r="A14" s="7" t="s">
        <v>10</v>
      </c>
      <c r="B14" s="6">
        <v>92266</v>
      </c>
      <c r="C14" s="7" t="s">
        <v>42</v>
      </c>
      <c r="D14" s="6" t="s">
        <v>15</v>
      </c>
      <c r="E14" s="12">
        <v>14.23</v>
      </c>
      <c r="F14" s="27">
        <v>70</v>
      </c>
      <c r="G14" s="8">
        <f t="shared" si="0"/>
        <v>996.1</v>
      </c>
      <c r="J14" s="16"/>
    </row>
    <row r="15" spans="1:10" ht="36">
      <c r="A15" s="7" t="s">
        <v>8</v>
      </c>
      <c r="B15" s="6">
        <v>5928</v>
      </c>
      <c r="C15" s="7" t="s">
        <v>12</v>
      </c>
      <c r="D15" s="6" t="s">
        <v>13</v>
      </c>
      <c r="E15" s="12">
        <v>1</v>
      </c>
      <c r="F15" s="27">
        <v>105</v>
      </c>
      <c r="G15" s="8">
        <f t="shared" si="0"/>
        <v>105</v>
      </c>
      <c r="J15" s="16"/>
    </row>
    <row r="16" spans="1:10" ht="24">
      <c r="A16" s="7" t="s">
        <v>10</v>
      </c>
      <c r="B16" s="6">
        <v>72840</v>
      </c>
      <c r="C16" s="7" t="s">
        <v>21</v>
      </c>
      <c r="D16" s="6" t="s">
        <v>22</v>
      </c>
      <c r="E16" s="12">
        <v>200</v>
      </c>
      <c r="F16" s="27">
        <v>0.35</v>
      </c>
      <c r="G16" s="8">
        <f t="shared" si="0"/>
        <v>70</v>
      </c>
      <c r="J16" s="16"/>
    </row>
    <row r="17" spans="1:10">
      <c r="A17" s="7" t="s">
        <v>23</v>
      </c>
      <c r="B17" s="6">
        <v>4750</v>
      </c>
      <c r="C17" s="7" t="s">
        <v>24</v>
      </c>
      <c r="D17" s="6" t="s">
        <v>0</v>
      </c>
      <c r="E17" s="12">
        <v>1</v>
      </c>
      <c r="F17" s="27">
        <v>17.61</v>
      </c>
      <c r="G17" s="8">
        <f t="shared" si="0"/>
        <v>17.61</v>
      </c>
      <c r="J17" s="16"/>
    </row>
    <row r="18" spans="1:10">
      <c r="A18" s="7" t="s">
        <v>23</v>
      </c>
      <c r="B18" s="6">
        <v>6111</v>
      </c>
      <c r="C18" s="7" t="s">
        <v>25</v>
      </c>
      <c r="D18" s="6" t="s">
        <v>0</v>
      </c>
      <c r="E18" s="12">
        <v>1</v>
      </c>
      <c r="F18" s="27">
        <v>12.34</v>
      </c>
      <c r="G18" s="8">
        <f t="shared" si="0"/>
        <v>12.34</v>
      </c>
      <c r="J18" s="16"/>
    </row>
    <row r="19" spans="1:10" ht="6" customHeight="1">
      <c r="A19" s="4"/>
      <c r="B19" s="4"/>
      <c r="C19" s="4"/>
      <c r="D19" s="4"/>
      <c r="E19" s="4"/>
    </row>
    <row r="20" spans="1:10">
      <c r="A20" s="1"/>
      <c r="B20" s="1"/>
      <c r="C20" s="1"/>
      <c r="D20" s="14"/>
      <c r="E20" s="1"/>
      <c r="F20" s="9" t="s">
        <v>7</v>
      </c>
      <c r="G20" s="26">
        <f>SUM(G9:G18)</f>
        <v>2321.5728000000004</v>
      </c>
    </row>
    <row r="21" spans="1:10" ht="6.75" customHeight="1">
      <c r="A21" s="1"/>
      <c r="B21" s="1"/>
      <c r="C21" s="1"/>
      <c r="D21" s="1"/>
      <c r="E21" s="1"/>
    </row>
    <row r="22" spans="1:10">
      <c r="A22" s="18" t="s">
        <v>31</v>
      </c>
      <c r="B22" s="22">
        <v>2.46</v>
      </c>
      <c r="D22" s="14"/>
      <c r="E22" s="1"/>
    </row>
    <row r="23" spans="1:10">
      <c r="A23" s="18" t="s">
        <v>11</v>
      </c>
      <c r="B23" s="19"/>
    </row>
    <row r="24" spans="1:10">
      <c r="A24" t="s">
        <v>39</v>
      </c>
      <c r="B24" s="25">
        <v>69</v>
      </c>
      <c r="C24" s="20">
        <f>B24/B22</f>
        <v>28.04878048780488</v>
      </c>
    </row>
    <row r="25" spans="1:10">
      <c r="A25" t="s">
        <v>33</v>
      </c>
      <c r="B25" s="25">
        <v>71</v>
      </c>
      <c r="C25" s="20">
        <f>B25/B22</f>
        <v>28.86178861788618</v>
      </c>
    </row>
    <row r="26" spans="1:10">
      <c r="A26" t="s">
        <v>34</v>
      </c>
      <c r="B26" s="28">
        <v>0</v>
      </c>
      <c r="C26" s="20">
        <f>B26/B22</f>
        <v>0</v>
      </c>
    </row>
    <row r="27" spans="1:10">
      <c r="A27" t="s">
        <v>35</v>
      </c>
      <c r="B27" s="25">
        <v>212</v>
      </c>
      <c r="C27" s="20">
        <f>B27/B22</f>
        <v>86.178861788617894</v>
      </c>
    </row>
    <row r="29" spans="1:10">
      <c r="A29" s="18" t="s">
        <v>38</v>
      </c>
      <c r="B29" s="23">
        <v>35</v>
      </c>
      <c r="C29" s="21">
        <f>B29/B22</f>
        <v>14.227642276422765</v>
      </c>
    </row>
  </sheetData>
  <mergeCells count="8">
    <mergeCell ref="A4:G4"/>
    <mergeCell ref="A6:A7"/>
    <mergeCell ref="B6:B7"/>
    <mergeCell ref="C6:C7"/>
    <mergeCell ref="D6:D7"/>
    <mergeCell ref="E6:E7"/>
    <mergeCell ref="F6:F7"/>
    <mergeCell ref="G6:G7"/>
  </mergeCells>
  <conditionalFormatting sqref="A15 C15:D15">
    <cfRule type="expression" dxfId="3" priority="6" stopIfTrue="1">
      <formula>AND($A15&lt;&gt;"COMPOSICAO",$A15&lt;&gt;"INSUMO",$A15&lt;&gt;"")</formula>
    </cfRule>
    <cfRule type="expression" dxfId="2" priority="7" stopIfTrue="1">
      <formula>AND(OR($A15="COMPOSICAO",$A15="INSUMO",$A15&lt;&gt;""),$A15&lt;&gt;"")</formula>
    </cfRule>
  </conditionalFormatting>
  <conditionalFormatting sqref="C24:C27">
    <cfRule type="cellIs" dxfId="1" priority="5" operator="greaterThan">
      <formula>0</formula>
    </cfRule>
  </conditionalFormatting>
  <conditionalFormatting sqref="C29">
    <cfRule type="cellIs" dxfId="0" priority="3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Capa_Composição</vt:lpstr>
      <vt:lpstr>Composição 01</vt:lpstr>
      <vt:lpstr>Composição 02</vt:lpstr>
      <vt:lpstr>'Composição 01'!Area_de_impressao</vt:lpstr>
      <vt:lpstr>'Composição 02'!Area_de_impressao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fiscalizacao</dc:creator>
  <cp:lastModifiedBy>Engenharia</cp:lastModifiedBy>
  <cp:lastPrinted>2020-05-14T16:53:44Z</cp:lastPrinted>
  <dcterms:created xsi:type="dcterms:W3CDTF">2014-07-30T13:05:35Z</dcterms:created>
  <dcterms:modified xsi:type="dcterms:W3CDTF">2020-05-14T17:14:55Z</dcterms:modified>
</cp:coreProperties>
</file>