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A:\ENGENHARIA_ELETRICA\Cunhataí\"/>
    </mc:Choice>
  </mc:AlternateContent>
  <bookViews>
    <workbookView xWindow="120" yWindow="165" windowWidth="20730" windowHeight="9855"/>
  </bookViews>
  <sheets>
    <sheet name="Plan2" sheetId="2" r:id="rId1"/>
    <sheet name="Plan1" sheetId="3" r:id="rId2"/>
  </sheets>
  <calcPr calcId="162913" fullPrecision="0"/>
</workbook>
</file>

<file path=xl/calcChain.xml><?xml version="1.0" encoding="utf-8"?>
<calcChain xmlns="http://schemas.openxmlformats.org/spreadsheetml/2006/main">
  <c r="H11" i="2" l="1"/>
  <c r="H10" i="2" l="1"/>
  <c r="I11" i="2"/>
  <c r="H12" i="2" l="1"/>
  <c r="I12" i="2" s="1"/>
  <c r="H13" i="2"/>
  <c r="I13" i="2" s="1"/>
  <c r="H18" i="2"/>
  <c r="I18" i="2" s="1"/>
  <c r="H19" i="2"/>
  <c r="I19" i="2" s="1"/>
  <c r="H20" i="2"/>
  <c r="I20" i="2" s="1"/>
  <c r="H22" i="2"/>
  <c r="I22" i="2" s="1"/>
  <c r="H23" i="2"/>
  <c r="I23" i="2" s="1"/>
  <c r="H9" i="2" l="1"/>
  <c r="H8" i="2" l="1"/>
  <c r="I8" i="2" s="1"/>
  <c r="I9" i="2"/>
  <c r="I10" i="2"/>
  <c r="I15" i="2" l="1"/>
  <c r="I7" i="2"/>
  <c r="I16" i="2"/>
  <c r="H17" i="2"/>
  <c r="I17" i="2" s="1"/>
  <c r="H21" i="2"/>
  <c r="I21" i="2" s="1"/>
  <c r="I14" i="2" l="1"/>
  <c r="I24" i="2" s="1"/>
</calcChain>
</file>

<file path=xl/sharedStrings.xml><?xml version="1.0" encoding="utf-8"?>
<sst xmlns="http://schemas.openxmlformats.org/spreadsheetml/2006/main" count="112" uniqueCount="85">
  <si>
    <t>Unid.</t>
  </si>
  <si>
    <t>m</t>
  </si>
  <si>
    <t>FONTE</t>
  </si>
  <si>
    <t>CÓDIGO</t>
  </si>
  <si>
    <t>ITEM</t>
  </si>
  <si>
    <t>MATERIAL</t>
  </si>
  <si>
    <t>QUANT.</t>
  </si>
  <si>
    <t>TOTAL</t>
  </si>
  <si>
    <t>Valor Unit.</t>
  </si>
  <si>
    <t>Un</t>
  </si>
  <si>
    <t>Valor Total</t>
  </si>
  <si>
    <t>PLANILHA ORÇAMETÁRIA</t>
  </si>
  <si>
    <t>BDI</t>
  </si>
  <si>
    <t>1.1</t>
  </si>
  <si>
    <t>Placa de sinalização de saida, face simples (bloco autônomo)</t>
  </si>
  <si>
    <t>1.2</t>
  </si>
  <si>
    <t>1.3</t>
  </si>
  <si>
    <t>1.4</t>
  </si>
  <si>
    <t>Dispositivo de Proteção Contra Surto 275V - 40kA</t>
  </si>
  <si>
    <t>Tomada industrial 2P+T - 32A</t>
  </si>
  <si>
    <t>Eletrocalha perfurada tipo U 100x50mm chapa 18</t>
  </si>
  <si>
    <t>Eletrocalha perfurada tipo U 100x100mm chapa 18</t>
  </si>
  <si>
    <t>Lâmpada vapor metálico 250W</t>
  </si>
  <si>
    <t>Reator para lâmpada vapor metálico 250W</t>
  </si>
  <si>
    <t>Suporte para perfilado 38mm</t>
  </si>
  <si>
    <t>Suporte para calha de 100mm em ferro galvanizado</t>
  </si>
  <si>
    <t>Suporte para vergalhão 1/4"</t>
  </si>
  <si>
    <t xml:space="preserve">Curva de inversão 100x100mm </t>
  </si>
  <si>
    <t>Cruzeta X horizontal 90º 100x50mm</t>
  </si>
  <si>
    <t>T horizontal 90º 100x50mm</t>
  </si>
  <si>
    <t xml:space="preserve">Saída horizontal para perfilado </t>
  </si>
  <si>
    <t>Comutador knob curto, 2 posições, com bloco de contato simples 1NA</t>
  </si>
  <si>
    <t>Luminária de emergência 2 faroletes (bloco autônomo)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</si>
  <si>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</si>
  <si>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</si>
  <si>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</si>
  <si>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</si>
  <si>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</si>
  <si>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</si>
  <si>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</si>
  <si>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</si>
  <si>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</si>
  <si>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</si>
  <si>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</si>
  <si>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</si>
  <si>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</si>
  <si>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</si>
  <si>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</si>
  <si>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Interruptor Diferencial Residual Bipolar 40A-30mA</t>
  </si>
  <si>
    <t>Saída perfilado horizontal para eletroduto 1"</t>
  </si>
  <si>
    <t>16.</t>
  </si>
  <si>
    <t>17.</t>
  </si>
  <si>
    <t>18.</t>
  </si>
  <si>
    <t>ILUMINAÇÃO DE EMERGÊNCIA</t>
  </si>
  <si>
    <t>ALARME DE INCÊNDIO</t>
  </si>
  <si>
    <t>2.1</t>
  </si>
  <si>
    <t>2.2</t>
  </si>
  <si>
    <t>Central de alarme de incêndio</t>
  </si>
  <si>
    <t>Acionador quebra-vidro</t>
  </si>
  <si>
    <t>Cabo de cobre 1,5mm</t>
  </si>
  <si>
    <t>Placa de sinalização de abandono de local (fotoluminescente)</t>
  </si>
  <si>
    <t>Luminária de emergência simples - 30 leds</t>
  </si>
  <si>
    <t>Caixa de PVC 4x2"</t>
  </si>
  <si>
    <t>2.3</t>
  </si>
  <si>
    <t>2.4</t>
  </si>
  <si>
    <t>2.5</t>
  </si>
  <si>
    <t>2.6</t>
  </si>
  <si>
    <t>Eletricista com encargos complementares</t>
  </si>
  <si>
    <t>h</t>
  </si>
  <si>
    <t>Auxiliar de eletricista cm encargos complementares</t>
  </si>
  <si>
    <t>1.5</t>
  </si>
  <si>
    <t>1.6</t>
  </si>
  <si>
    <t>2.7</t>
  </si>
  <si>
    <t>2.8</t>
  </si>
  <si>
    <t>2.9</t>
  </si>
  <si>
    <t>Luva para eletroduto de PVC roscável 3/4"</t>
  </si>
  <si>
    <t>Eletroduto de PVC rígido de  3/4"</t>
  </si>
  <si>
    <t>Prefeitura Municipal de Cunhataí SC</t>
  </si>
  <si>
    <t>Projeto Preventivo de Incêndio da Unidade de Saúde</t>
  </si>
  <si>
    <t>Tomada 2P+T conjunto completo de sobrepor</t>
  </si>
  <si>
    <t>SINAPI 01/2020</t>
  </si>
  <si>
    <t xml:space="preserve">Abraçadeira em aço para eletrodutos com parafuso </t>
  </si>
  <si>
    <t>Cabo de cobre flexível 2,5mm</t>
  </si>
  <si>
    <t>Cotação</t>
  </si>
  <si>
    <t>BDI 22%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</si>
</sst>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Border="1"/>
    <xf numFmtId="44" fontId="0" fillId="0" borderId="0" xfId="0" applyNumberFormat="1" applyBorder="1"/>
    <xf numFmtId="44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0" fontId="3" fillId="2" borderId="0" xfId="1" applyFont="1" applyAlignment="1">
      <alignment horizontal="center" vertical="top" wrapText="1"/>
    </xf>
    <xf numFmtId="0" fontId="4" fillId="3" borderId="1" xfId="2" applyFont="1" applyBorder="1"/>
    <xf numFmtId="44" fontId="0" fillId="0" borderId="1" xfId="0" applyNumberFormat="1" applyBorder="1" applyAlignment="1">
      <alignment horizontal="left" vertical="center"/>
    </xf>
    <xf numFmtId="0" fontId="4" fillId="3" borderId="2" xfId="2" applyFont="1" applyBorder="1" applyAlignment="1">
      <alignment horizontal="center"/>
    </xf>
    <xf numFmtId="44" fontId="4" fillId="3" borderId="2" xfId="2" applyNumberFormat="1" applyFont="1" applyBorder="1"/>
    <xf numFmtId="0" fontId="3" fillId="2" borderId="0" xfId="1" applyFont="1" applyAlignment="1">
      <alignment horizontal="center" vertical="top" wrapText="1"/>
    </xf>
    <xf numFmtId="44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wrapText="1"/>
    </xf>
    <xf numFmtId="0" fontId="0" fillId="0" borderId="0" xfId="0" applyFill="1" applyBorder="1" applyAlignment="1">
      <alignment horizontal="center"/>
    </xf>
    <xf numFmtId="0" fontId="5" fillId="0" borderId="0" xfId="0" applyFont="1" applyBorder="1"/>
    <xf numFmtId="0" fontId="0" fillId="0" borderId="0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44" fontId="0" fillId="0" borderId="2" xfId="0" applyNumberFormat="1" applyBorder="1" applyAlignment="1">
      <alignment vertical="center"/>
    </xf>
    <xf numFmtId="44" fontId="0" fillId="0" borderId="2" xfId="3" applyFont="1" applyBorder="1" applyAlignment="1">
      <alignment vertical="center"/>
    </xf>
    <xf numFmtId="0" fontId="4" fillId="3" borderId="2" xfId="2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4" fontId="6" fillId="0" borderId="2" xfId="0" applyNumberFormat="1" applyFont="1" applyBorder="1" applyAlignment="1">
      <alignment vertical="center"/>
    </xf>
    <xf numFmtId="0" fontId="0" fillId="0" borderId="2" xfId="0" applyFont="1" applyBorder="1" applyAlignment="1">
      <alignment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wrapText="1"/>
    </xf>
    <xf numFmtId="10" fontId="0" fillId="0" borderId="0" xfId="4" applyNumberFormat="1" applyFont="1"/>
    <xf numFmtId="0" fontId="3" fillId="2" borderId="0" xfId="1" applyFont="1" applyAlignment="1">
      <alignment horizontal="center" vertical="top" wrapText="1"/>
    </xf>
    <xf numFmtId="0" fontId="3" fillId="2" borderId="0" xfId="1" applyFont="1" applyAlignment="1">
      <alignment horizontal="center"/>
    </xf>
  </cellXfs>
  <cellStyles count="5">
    <cellStyle name="40% - Ênfase3" xfId="1" builtinId="39"/>
    <cellStyle name="60% - Ênfase3" xfId="2" builtinId="40"/>
    <cellStyle name="Moeda" xfId="3" builtinId="4"/>
    <cellStyle name="Normal" xfId="0" builtinId="0"/>
    <cellStyle name="Porcentagem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topLeftCell="A6" workbookViewId="0">
      <selection sqref="A1:I24"/>
    </sheetView>
  </sheetViews>
  <sheetFormatPr defaultRowHeight="15" x14ac:dyDescent="0.25"/>
  <cols>
    <col min="1" max="1" width="15.140625" customWidth="1"/>
    <col min="2" max="2" width="8.28515625" bestFit="1" customWidth="1"/>
    <col min="3" max="3" width="5.42578125" bestFit="1" customWidth="1"/>
    <col min="4" max="4" width="57.5703125" customWidth="1"/>
    <col min="5" max="5" width="5.85546875" bestFit="1" customWidth="1"/>
    <col min="6" max="6" width="8.140625" bestFit="1" customWidth="1"/>
    <col min="7" max="7" width="11.42578125" customWidth="1"/>
    <col min="8" max="8" width="11.140625" customWidth="1"/>
    <col min="9" max="9" width="13.42578125" customWidth="1"/>
    <col min="11" max="11" width="8.7109375" customWidth="1"/>
  </cols>
  <sheetData>
    <row r="1" spans="1:11" ht="15.75" customHeight="1" x14ac:dyDescent="0.25">
      <c r="A1" s="29" t="s">
        <v>77</v>
      </c>
      <c r="B1" s="29"/>
      <c r="C1" s="29"/>
      <c r="D1" s="29"/>
      <c r="E1" s="29"/>
      <c r="F1" s="29"/>
      <c r="G1" s="29"/>
      <c r="H1" s="29"/>
      <c r="I1" s="29"/>
    </row>
    <row r="2" spans="1:11" ht="15.75" customHeight="1" x14ac:dyDescent="0.25">
      <c r="A2" s="29" t="s">
        <v>78</v>
      </c>
      <c r="B2" s="29"/>
      <c r="C2" s="29"/>
      <c r="D2" s="29"/>
      <c r="E2" s="29"/>
      <c r="F2" s="29"/>
      <c r="G2" s="29"/>
      <c r="H2" s="29"/>
      <c r="I2" s="29"/>
    </row>
    <row r="3" spans="1:11" ht="15.75" customHeight="1" x14ac:dyDescent="0.25">
      <c r="A3" s="5"/>
      <c r="B3" s="5"/>
      <c r="C3" s="5"/>
      <c r="D3" s="5"/>
      <c r="E3" s="5"/>
      <c r="F3" s="5"/>
      <c r="G3" s="5"/>
      <c r="H3" s="10"/>
      <c r="I3" s="5"/>
      <c r="J3" t="s">
        <v>12</v>
      </c>
      <c r="K3" s="28">
        <v>0.22</v>
      </c>
    </row>
    <row r="4" spans="1:11" ht="15.75" customHeight="1" x14ac:dyDescent="0.25">
      <c r="A4" s="30" t="s">
        <v>11</v>
      </c>
      <c r="B4" s="30"/>
      <c r="C4" s="30"/>
      <c r="D4" s="30"/>
      <c r="E4" s="30"/>
      <c r="F4" s="30"/>
      <c r="G4" s="30"/>
      <c r="H4" s="30"/>
      <c r="I4" s="30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</row>
    <row r="6" spans="1:11" x14ac:dyDescent="0.25">
      <c r="A6" s="6" t="s">
        <v>2</v>
      </c>
      <c r="B6" s="6" t="s">
        <v>3</v>
      </c>
      <c r="C6" s="6" t="s">
        <v>4</v>
      </c>
      <c r="D6" s="6" t="s">
        <v>5</v>
      </c>
      <c r="E6" s="6" t="s">
        <v>0</v>
      </c>
      <c r="F6" s="6" t="s">
        <v>6</v>
      </c>
      <c r="G6" s="6" t="s">
        <v>8</v>
      </c>
      <c r="H6" s="6" t="s">
        <v>84</v>
      </c>
      <c r="I6" s="6" t="s">
        <v>10</v>
      </c>
    </row>
    <row r="7" spans="1:11" x14ac:dyDescent="0.25">
      <c r="A7" s="7"/>
      <c r="B7" s="22"/>
      <c r="C7" s="26">
        <v>1</v>
      </c>
      <c r="D7" s="27" t="s">
        <v>53</v>
      </c>
      <c r="E7" s="18"/>
      <c r="F7" s="18"/>
      <c r="G7" s="19"/>
      <c r="H7" s="20"/>
      <c r="I7" s="24">
        <f>SUM(I8:I13)</f>
        <v>1667.48</v>
      </c>
    </row>
    <row r="8" spans="1:11" x14ac:dyDescent="0.25">
      <c r="A8" s="7" t="s">
        <v>80</v>
      </c>
      <c r="B8" s="22">
        <v>97599</v>
      </c>
      <c r="C8" s="23" t="s">
        <v>13</v>
      </c>
      <c r="D8" s="25" t="s">
        <v>61</v>
      </c>
      <c r="E8" s="18" t="s">
        <v>9</v>
      </c>
      <c r="F8" s="18">
        <v>8</v>
      </c>
      <c r="G8" s="19">
        <v>38.159999999999997</v>
      </c>
      <c r="H8" s="20">
        <f t="shared" ref="H8:H23" si="0">G8*$K$3</f>
        <v>8.4</v>
      </c>
      <c r="I8" s="19">
        <f t="shared" ref="I8:I23" si="1">F8*(G8+H8)</f>
        <v>372.48</v>
      </c>
    </row>
    <row r="9" spans="1:11" x14ac:dyDescent="0.25">
      <c r="A9" s="7" t="s">
        <v>80</v>
      </c>
      <c r="B9" s="22">
        <v>37559</v>
      </c>
      <c r="C9" s="23" t="s">
        <v>15</v>
      </c>
      <c r="D9" s="25" t="s">
        <v>60</v>
      </c>
      <c r="E9" s="18" t="s">
        <v>9</v>
      </c>
      <c r="F9" s="18">
        <v>11</v>
      </c>
      <c r="G9" s="19">
        <v>21.63</v>
      </c>
      <c r="H9" s="20">
        <f t="shared" si="0"/>
        <v>4.76</v>
      </c>
      <c r="I9" s="19">
        <f t="shared" si="1"/>
        <v>290.29000000000002</v>
      </c>
    </row>
    <row r="10" spans="1:11" x14ac:dyDescent="0.25">
      <c r="A10" s="7" t="s">
        <v>80</v>
      </c>
      <c r="B10" s="22">
        <v>12147</v>
      </c>
      <c r="C10" s="23" t="s">
        <v>16</v>
      </c>
      <c r="D10" s="25" t="s">
        <v>79</v>
      </c>
      <c r="E10" s="18" t="s">
        <v>9</v>
      </c>
      <c r="F10" s="18">
        <v>7</v>
      </c>
      <c r="G10" s="19">
        <v>14.04</v>
      </c>
      <c r="H10" s="20">
        <f t="shared" si="0"/>
        <v>3.09</v>
      </c>
      <c r="I10" s="19">
        <f t="shared" si="1"/>
        <v>119.91</v>
      </c>
    </row>
    <row r="11" spans="1:11" x14ac:dyDescent="0.25">
      <c r="A11" s="7" t="s">
        <v>80</v>
      </c>
      <c r="B11" s="22">
        <v>91927</v>
      </c>
      <c r="C11" s="23" t="s">
        <v>17</v>
      </c>
      <c r="D11" s="25" t="s">
        <v>82</v>
      </c>
      <c r="E11" s="18" t="s">
        <v>1</v>
      </c>
      <c r="F11" s="18">
        <v>100</v>
      </c>
      <c r="G11" s="19">
        <v>3.62</v>
      </c>
      <c r="H11" s="20">
        <f t="shared" si="0"/>
        <v>0.8</v>
      </c>
      <c r="I11" s="19">
        <f t="shared" si="1"/>
        <v>442</v>
      </c>
    </row>
    <row r="12" spans="1:11" x14ac:dyDescent="0.25">
      <c r="A12" s="7" t="s">
        <v>80</v>
      </c>
      <c r="B12" s="22">
        <v>88264</v>
      </c>
      <c r="C12" s="23" t="s">
        <v>70</v>
      </c>
      <c r="D12" s="25" t="s">
        <v>67</v>
      </c>
      <c r="E12" s="18" t="s">
        <v>68</v>
      </c>
      <c r="F12" s="18">
        <v>8</v>
      </c>
      <c r="G12" s="19">
        <v>26.17</v>
      </c>
      <c r="H12" s="20">
        <f t="shared" si="0"/>
        <v>5.76</v>
      </c>
      <c r="I12" s="19">
        <f t="shared" si="1"/>
        <v>255.44</v>
      </c>
    </row>
    <row r="13" spans="1:11" x14ac:dyDescent="0.25">
      <c r="A13" s="7" t="s">
        <v>80</v>
      </c>
      <c r="B13" s="22">
        <v>88247</v>
      </c>
      <c r="C13" s="23" t="s">
        <v>71</v>
      </c>
      <c r="D13" s="25" t="s">
        <v>69</v>
      </c>
      <c r="E13" s="18" t="s">
        <v>68</v>
      </c>
      <c r="F13" s="18">
        <v>8</v>
      </c>
      <c r="G13" s="19">
        <v>19.2</v>
      </c>
      <c r="H13" s="20">
        <f t="shared" si="0"/>
        <v>4.22</v>
      </c>
      <c r="I13" s="19">
        <f t="shared" si="1"/>
        <v>187.36</v>
      </c>
    </row>
    <row r="14" spans="1:11" x14ac:dyDescent="0.25">
      <c r="A14" s="7"/>
      <c r="B14" s="22"/>
      <c r="C14" s="26">
        <v>2</v>
      </c>
      <c r="D14" s="27" t="s">
        <v>54</v>
      </c>
      <c r="E14" s="18"/>
      <c r="F14" s="18"/>
      <c r="G14" s="19"/>
      <c r="H14" s="20"/>
      <c r="I14" s="24">
        <f>SUM(I15:I23)</f>
        <v>4662.09</v>
      </c>
    </row>
    <row r="15" spans="1:11" x14ac:dyDescent="0.25">
      <c r="A15" s="7" t="s">
        <v>83</v>
      </c>
      <c r="B15" s="22"/>
      <c r="C15" s="23" t="s">
        <v>55</v>
      </c>
      <c r="D15" s="25" t="s">
        <v>57</v>
      </c>
      <c r="E15" s="18" t="s">
        <v>9</v>
      </c>
      <c r="F15" s="18">
        <v>1</v>
      </c>
      <c r="G15" s="19">
        <v>750</v>
      </c>
      <c r="H15" s="20"/>
      <c r="I15" s="19">
        <f t="shared" si="1"/>
        <v>750</v>
      </c>
    </row>
    <row r="16" spans="1:11" x14ac:dyDescent="0.25">
      <c r="A16" s="7" t="s">
        <v>83</v>
      </c>
      <c r="B16" s="22"/>
      <c r="C16" s="23" t="s">
        <v>56</v>
      </c>
      <c r="D16" s="25" t="s">
        <v>58</v>
      </c>
      <c r="E16" s="18" t="s">
        <v>9</v>
      </c>
      <c r="F16" s="18">
        <v>6</v>
      </c>
      <c r="G16" s="19">
        <v>103</v>
      </c>
      <c r="H16" s="20"/>
      <c r="I16" s="19">
        <f t="shared" si="1"/>
        <v>618</v>
      </c>
    </row>
    <row r="17" spans="1:9" x14ac:dyDescent="0.25">
      <c r="A17" s="7" t="s">
        <v>80</v>
      </c>
      <c r="B17" s="22">
        <v>91871</v>
      </c>
      <c r="C17" s="23" t="s">
        <v>63</v>
      </c>
      <c r="D17" s="25" t="s">
        <v>76</v>
      </c>
      <c r="E17" s="18" t="s">
        <v>1</v>
      </c>
      <c r="F17" s="18">
        <v>69</v>
      </c>
      <c r="G17" s="19">
        <v>10.29</v>
      </c>
      <c r="H17" s="20">
        <f t="shared" si="0"/>
        <v>2.2599999999999998</v>
      </c>
      <c r="I17" s="19">
        <f t="shared" si="1"/>
        <v>865.95</v>
      </c>
    </row>
    <row r="18" spans="1:9" x14ac:dyDescent="0.25">
      <c r="A18" s="7" t="s">
        <v>80</v>
      </c>
      <c r="B18" s="22">
        <v>91884</v>
      </c>
      <c r="C18" s="23" t="s">
        <v>64</v>
      </c>
      <c r="D18" s="25" t="s">
        <v>75</v>
      </c>
      <c r="E18" s="18" t="s">
        <v>9</v>
      </c>
      <c r="F18" s="18">
        <v>20</v>
      </c>
      <c r="G18" s="19">
        <v>8.1</v>
      </c>
      <c r="H18" s="20">
        <f t="shared" si="0"/>
        <v>1.78</v>
      </c>
      <c r="I18" s="19">
        <f t="shared" si="1"/>
        <v>197.6</v>
      </c>
    </row>
    <row r="19" spans="1:9" x14ac:dyDescent="0.25">
      <c r="A19" s="7" t="s">
        <v>80</v>
      </c>
      <c r="B19" s="22">
        <v>91940</v>
      </c>
      <c r="C19" s="23" t="s">
        <v>65</v>
      </c>
      <c r="D19" s="25" t="s">
        <v>62</v>
      </c>
      <c r="E19" s="18" t="s">
        <v>9</v>
      </c>
      <c r="F19" s="18">
        <v>10</v>
      </c>
      <c r="G19" s="19">
        <v>13.36</v>
      </c>
      <c r="H19" s="20">
        <f t="shared" si="0"/>
        <v>2.94</v>
      </c>
      <c r="I19" s="19">
        <f t="shared" si="1"/>
        <v>163</v>
      </c>
    </row>
    <row r="20" spans="1:9" x14ac:dyDescent="0.25">
      <c r="A20" s="7" t="s">
        <v>80</v>
      </c>
      <c r="B20" s="22">
        <v>400</v>
      </c>
      <c r="C20" s="23" t="s">
        <v>66</v>
      </c>
      <c r="D20" s="25" t="s">
        <v>81</v>
      </c>
      <c r="E20" s="18" t="s">
        <v>9</v>
      </c>
      <c r="F20" s="18">
        <v>69</v>
      </c>
      <c r="G20" s="19">
        <v>0.62</v>
      </c>
      <c r="H20" s="20">
        <f t="shared" si="0"/>
        <v>0.14000000000000001</v>
      </c>
      <c r="I20" s="19">
        <f t="shared" si="1"/>
        <v>52.44</v>
      </c>
    </row>
    <row r="21" spans="1:9" x14ac:dyDescent="0.25">
      <c r="A21" s="7" t="s">
        <v>80</v>
      </c>
      <c r="B21" s="22">
        <v>91924</v>
      </c>
      <c r="C21" s="23" t="s">
        <v>72</v>
      </c>
      <c r="D21" s="25" t="s">
        <v>59</v>
      </c>
      <c r="E21" s="18" t="s">
        <v>1</v>
      </c>
      <c r="F21" s="18">
        <v>450</v>
      </c>
      <c r="G21" s="19">
        <v>2.06</v>
      </c>
      <c r="H21" s="20">
        <f t="shared" si="0"/>
        <v>0.45</v>
      </c>
      <c r="I21" s="19">
        <f t="shared" si="1"/>
        <v>1129.5</v>
      </c>
    </row>
    <row r="22" spans="1:9" x14ac:dyDescent="0.25">
      <c r="A22" s="7" t="s">
        <v>80</v>
      </c>
      <c r="B22" s="22">
        <v>88264</v>
      </c>
      <c r="C22" s="23" t="s">
        <v>73</v>
      </c>
      <c r="D22" s="25" t="s">
        <v>67</v>
      </c>
      <c r="E22" s="18" t="s">
        <v>68</v>
      </c>
      <c r="F22" s="18">
        <v>16</v>
      </c>
      <c r="G22" s="19">
        <v>26.17</v>
      </c>
      <c r="H22" s="20">
        <f t="shared" si="0"/>
        <v>5.76</v>
      </c>
      <c r="I22" s="19">
        <f t="shared" si="1"/>
        <v>510.88</v>
      </c>
    </row>
    <row r="23" spans="1:9" x14ac:dyDescent="0.25">
      <c r="A23" s="7" t="s">
        <v>80</v>
      </c>
      <c r="B23" s="22">
        <v>88247</v>
      </c>
      <c r="C23" s="23" t="s">
        <v>74</v>
      </c>
      <c r="D23" s="25" t="s">
        <v>69</v>
      </c>
      <c r="E23" s="18" t="s">
        <v>68</v>
      </c>
      <c r="F23" s="18">
        <v>16</v>
      </c>
      <c r="G23" s="19">
        <v>19.2</v>
      </c>
      <c r="H23" s="20">
        <f t="shared" si="0"/>
        <v>4.22</v>
      </c>
      <c r="I23" s="19">
        <f t="shared" si="1"/>
        <v>374.72</v>
      </c>
    </row>
    <row r="24" spans="1:9" x14ac:dyDescent="0.25">
      <c r="A24" s="11"/>
      <c r="B24" s="1"/>
      <c r="C24" s="1"/>
      <c r="D24" s="21" t="s">
        <v>7</v>
      </c>
      <c r="E24" s="8"/>
      <c r="F24" s="8"/>
      <c r="G24" s="9"/>
      <c r="H24" s="9"/>
      <c r="I24" s="9">
        <f>SUM(I7,I14)</f>
        <v>6329.57</v>
      </c>
    </row>
    <row r="25" spans="1:9" x14ac:dyDescent="0.25">
      <c r="A25" s="11"/>
      <c r="B25" s="4"/>
      <c r="C25" s="1"/>
      <c r="D25" s="1"/>
      <c r="E25" s="1"/>
      <c r="F25" s="1"/>
      <c r="G25" s="2"/>
      <c r="H25" s="2"/>
    </row>
    <row r="26" spans="1:9" x14ac:dyDescent="0.25">
      <c r="A26" s="11"/>
      <c r="B26" s="4"/>
      <c r="C26" s="1"/>
      <c r="D26" s="1"/>
      <c r="E26" s="1"/>
      <c r="F26" s="1"/>
      <c r="G26" s="2"/>
      <c r="H26" s="2"/>
    </row>
    <row r="27" spans="1:9" x14ac:dyDescent="0.25">
      <c r="A27" s="3"/>
      <c r="B27" s="4"/>
      <c r="C27" s="1"/>
      <c r="D27" s="1"/>
      <c r="E27" s="1"/>
      <c r="F27" s="1"/>
    </row>
    <row r="28" spans="1:9" x14ac:dyDescent="0.25">
      <c r="A28" s="1"/>
      <c r="B28" s="4"/>
      <c r="C28" s="1"/>
      <c r="D28" s="1"/>
      <c r="E28" s="1"/>
      <c r="F28" s="1"/>
    </row>
    <row r="29" spans="1:9" x14ac:dyDescent="0.25">
      <c r="A29" s="3"/>
      <c r="B29" s="4"/>
      <c r="C29" s="1"/>
      <c r="D29" s="1"/>
      <c r="E29" s="1"/>
      <c r="F29" s="1"/>
    </row>
    <row r="30" spans="1:9" x14ac:dyDescent="0.25">
      <c r="A30" s="3"/>
    </row>
    <row r="31" spans="1:9" x14ac:dyDescent="0.25">
      <c r="A31" s="3"/>
    </row>
    <row r="32" spans="1:9" x14ac:dyDescent="0.25">
      <c r="A32" s="3"/>
    </row>
    <row r="33" spans="1:1" x14ac:dyDescent="0.25">
      <c r="A33" s="1"/>
    </row>
  </sheetData>
  <mergeCells count="3">
    <mergeCell ref="A1:I1"/>
    <mergeCell ref="A2:I2"/>
    <mergeCell ref="A4:I4"/>
  </mergeCells>
  <pageMargins left="0.39370078740157483" right="0.31496062992125984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21"/>
  <sheetViews>
    <sheetView workbookViewId="0">
      <selection activeCell="B21" sqref="A4:B21"/>
    </sheetView>
  </sheetViews>
  <sheetFormatPr defaultRowHeight="15" x14ac:dyDescent="0.25"/>
  <cols>
    <col min="1" max="1" width="4.85546875" customWidth="1"/>
    <col min="2" max="2" width="66.5703125" customWidth="1"/>
  </cols>
  <sheetData>
    <row r="4" spans="1:2" x14ac:dyDescent="0.25">
      <c r="A4" s="12" t="s">
        <v>33</v>
      </c>
      <c r="B4" s="13" t="s">
        <v>18</v>
      </c>
    </row>
    <row r="5" spans="1:2" x14ac:dyDescent="0.25">
      <c r="A5" s="12" t="s">
        <v>34</v>
      </c>
      <c r="B5" s="13" t="s">
        <v>48</v>
      </c>
    </row>
    <row r="6" spans="1:2" x14ac:dyDescent="0.25">
      <c r="A6" s="12" t="s">
        <v>35</v>
      </c>
      <c r="B6" s="13" t="s">
        <v>19</v>
      </c>
    </row>
    <row r="7" spans="1:2" x14ac:dyDescent="0.25">
      <c r="A7" s="12" t="s">
        <v>36</v>
      </c>
      <c r="B7" s="13" t="s">
        <v>22</v>
      </c>
    </row>
    <row r="8" spans="1:2" x14ac:dyDescent="0.25">
      <c r="A8" s="12" t="s">
        <v>37</v>
      </c>
      <c r="B8" s="13" t="s">
        <v>23</v>
      </c>
    </row>
    <row r="9" spans="1:2" x14ac:dyDescent="0.25">
      <c r="A9" s="12" t="s">
        <v>38</v>
      </c>
      <c r="B9" s="13" t="s">
        <v>20</v>
      </c>
    </row>
    <row r="10" spans="1:2" x14ac:dyDescent="0.25">
      <c r="A10" s="12" t="s">
        <v>39</v>
      </c>
      <c r="B10" s="13" t="s">
        <v>21</v>
      </c>
    </row>
    <row r="11" spans="1:2" x14ac:dyDescent="0.25">
      <c r="A11" s="12" t="s">
        <v>40</v>
      </c>
      <c r="B11" s="13" t="s">
        <v>25</v>
      </c>
    </row>
    <row r="12" spans="1:2" x14ac:dyDescent="0.25">
      <c r="A12" s="12" t="s">
        <v>41</v>
      </c>
      <c r="B12" s="13" t="s">
        <v>24</v>
      </c>
    </row>
    <row r="13" spans="1:2" x14ac:dyDescent="0.25">
      <c r="A13" s="12" t="s">
        <v>42</v>
      </c>
      <c r="B13" s="13" t="s">
        <v>26</v>
      </c>
    </row>
    <row r="14" spans="1:2" x14ac:dyDescent="0.25">
      <c r="A14" s="12" t="s">
        <v>43</v>
      </c>
      <c r="B14" s="13" t="s">
        <v>27</v>
      </c>
    </row>
    <row r="15" spans="1:2" x14ac:dyDescent="0.25">
      <c r="A15" s="12" t="s">
        <v>44</v>
      </c>
      <c r="B15" s="13" t="s">
        <v>28</v>
      </c>
    </row>
    <row r="16" spans="1:2" x14ac:dyDescent="0.25">
      <c r="A16" s="12" t="s">
        <v>45</v>
      </c>
      <c r="B16" s="13" t="s">
        <v>29</v>
      </c>
    </row>
    <row r="17" spans="1:2" x14ac:dyDescent="0.25">
      <c r="A17" s="12" t="s">
        <v>46</v>
      </c>
      <c r="B17" s="13" t="s">
        <v>30</v>
      </c>
    </row>
    <row r="18" spans="1:2" x14ac:dyDescent="0.25">
      <c r="A18" s="12" t="s">
        <v>47</v>
      </c>
      <c r="B18" s="14" t="s">
        <v>31</v>
      </c>
    </row>
    <row r="19" spans="1:2" x14ac:dyDescent="0.25">
      <c r="A19" s="15" t="s">
        <v>50</v>
      </c>
      <c r="B19" s="16" t="s">
        <v>49</v>
      </c>
    </row>
    <row r="20" spans="1:2" x14ac:dyDescent="0.25">
      <c r="A20" s="15" t="s">
        <v>51</v>
      </c>
      <c r="B20" s="17" t="s">
        <v>14</v>
      </c>
    </row>
    <row r="21" spans="1:2" x14ac:dyDescent="0.25">
      <c r="A21" s="15" t="s">
        <v>52</v>
      </c>
      <c r="B21" s="17" t="s">
        <v>32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Plan2</vt:lpstr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Elétrico</cp:lastModifiedBy>
  <cp:lastPrinted>2020-05-04T19:45:13Z</cp:lastPrinted>
  <dcterms:created xsi:type="dcterms:W3CDTF">2012-07-17T17:51:36Z</dcterms:created>
  <dcterms:modified xsi:type="dcterms:W3CDTF">2020-05-04T19:45:18Z</dcterms:modified>
</cp:coreProperties>
</file>